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87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Лист1!$A$2:$J$118</definedName>
  </definedNames>
  <calcPr calcId="125725" fullCalcOnLoad="1"/>
</workbook>
</file>

<file path=xl/calcChain.xml><?xml version="1.0" encoding="utf-8"?>
<calcChain xmlns="http://schemas.openxmlformats.org/spreadsheetml/2006/main">
  <c r="E5" i="1"/>
  <c r="H76"/>
  <c r="H60"/>
  <c r="H43"/>
  <c r="H27"/>
  <c r="H5"/>
  <c r="I76"/>
  <c r="B96"/>
  <c r="B99"/>
  <c r="B100"/>
  <c r="B102"/>
  <c r="B113"/>
  <c r="B115"/>
  <c r="B106"/>
  <c r="C101"/>
  <c r="E101"/>
  <c r="F101"/>
  <c r="B101"/>
  <c r="I60"/>
  <c r="I43"/>
  <c r="F93"/>
  <c r="F94"/>
  <c r="F96"/>
  <c r="F98"/>
  <c r="F102"/>
  <c r="F103"/>
  <c r="F105"/>
  <c r="F107"/>
  <c r="F109"/>
  <c r="F111"/>
  <c r="F117"/>
  <c r="E94"/>
  <c r="E95"/>
  <c r="E97"/>
  <c r="E98"/>
  <c r="E102"/>
  <c r="E103"/>
  <c r="E107"/>
  <c r="E108"/>
  <c r="E109"/>
  <c r="E111"/>
  <c r="E117"/>
  <c r="B95"/>
  <c r="B97"/>
  <c r="F113"/>
  <c r="F114"/>
  <c r="E114"/>
  <c r="C100"/>
  <c r="C99"/>
  <c r="B108"/>
  <c r="I27"/>
  <c r="I5"/>
  <c r="B27"/>
  <c r="B76"/>
  <c r="B60"/>
  <c r="B43"/>
  <c r="B5"/>
  <c r="C27"/>
  <c r="C76"/>
  <c r="C60"/>
  <c r="C43"/>
  <c r="C5"/>
  <c r="C92" s="1"/>
  <c r="F76"/>
  <c r="C102"/>
  <c r="B105"/>
  <c r="E60"/>
  <c r="B117"/>
  <c r="C117"/>
  <c r="D117"/>
  <c r="E76"/>
  <c r="E43"/>
  <c r="E27"/>
  <c r="F60"/>
  <c r="F43"/>
  <c r="F27"/>
  <c r="F5"/>
  <c r="C111"/>
  <c r="C114"/>
  <c r="G114"/>
  <c r="C97"/>
  <c r="C95"/>
  <c r="G95"/>
  <c r="C96"/>
  <c r="B107"/>
  <c r="B116"/>
  <c r="B111"/>
  <c r="B112"/>
  <c r="B103"/>
  <c r="B98"/>
  <c r="B94"/>
  <c r="E113"/>
  <c r="C113"/>
  <c r="C103"/>
  <c r="C105"/>
  <c r="C94"/>
  <c r="C109"/>
  <c r="B109"/>
  <c r="B114"/>
  <c r="B110"/>
  <c r="C93"/>
  <c r="C98"/>
  <c r="B93"/>
  <c r="B104"/>
  <c r="G60"/>
  <c r="G92" s="1"/>
  <c r="G76"/>
  <c r="D92"/>
  <c r="D93"/>
  <c r="E93"/>
  <c r="B92" l="1"/>
  <c r="C118" s="1"/>
  <c r="I92"/>
  <c r="H92"/>
  <c r="E92"/>
  <c r="F118" s="1"/>
</calcChain>
</file>

<file path=xl/sharedStrings.xml><?xml version="1.0" encoding="utf-8"?>
<sst xmlns="http://schemas.openxmlformats.org/spreadsheetml/2006/main" count="185" uniqueCount="119">
  <si>
    <t>Ав/гр, Т-150</t>
  </si>
  <si>
    <t>экскаватор</t>
  </si>
  <si>
    <t>фреза</t>
  </si>
  <si>
    <t>ПУ</t>
  </si>
  <si>
    <t>МТЗ-нож</t>
  </si>
  <si>
    <t>БЦМ</t>
  </si>
  <si>
    <t>В ночь:</t>
  </si>
  <si>
    <r>
      <t xml:space="preserve">Работа сан.патруля - </t>
    </r>
    <r>
      <rPr>
        <sz val="11"/>
        <color indexed="8"/>
        <rFont val="Times New Roman"/>
        <family val="1"/>
        <charset val="204"/>
      </rPr>
      <t xml:space="preserve">по маршрутам № 1,2,3 - Газ-1ед, дор.раб-2 чел      </t>
    </r>
  </si>
  <si>
    <r>
      <t xml:space="preserve">Работа сан.патруля </t>
    </r>
    <r>
      <rPr>
        <sz val="12"/>
        <rFont val="Times New Roman"/>
        <family val="1"/>
        <charset val="204"/>
      </rPr>
      <t>- работа сан.патруля (уборка различных предметов и мусора с автодороги) - ПМ-1ед, дор.раб-1чел - по маршрутам № 1,2</t>
    </r>
  </si>
  <si>
    <r>
      <t xml:space="preserve">Мех очистка тротуаров, перекрестков от пыли и грязи с увлажнением - </t>
    </r>
    <r>
      <rPr>
        <sz val="11"/>
        <rFont val="Times New Roman"/>
        <family val="1"/>
        <charset val="204"/>
      </rPr>
      <t>Суворова, Чехова, Московская, Плеханова, Октябрьская, Сердобская, Тухачевского, Парковая, Тарханова, Долгова-Чехова, Чехова-Суворова, Долгова-Урицкого, Урицкого-Суворова, Каракозова-Луначарского - тр.щ-1ед, ПМ-1ед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</si>
  <si>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</si>
  <si>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 xml:space="preserve"> ПУ-2ед -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Бекешская, Пушкина 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</si>
  <si>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Кольцова,Тимирязева - тр.щ-1ед</t>
    </r>
  </si>
  <si>
    <t>Директор  МУП "Пензадормост"                                                  В.А.Голохвастов</t>
  </si>
  <si>
    <t>ВОДА - 36м3</t>
  </si>
  <si>
    <r>
      <t xml:space="preserve">Мойка проезжей части дорог </t>
    </r>
    <r>
      <rPr>
        <sz val="11"/>
        <rFont val="Times New Roman"/>
        <family val="1"/>
        <charset val="204"/>
      </rPr>
      <t>- пл.Ленина, Гор.админ, пл.Жукова, Кирова, Володарского, Славы, проезд Пушкина, Пушкина - ПМ - 1ед</t>
    </r>
  </si>
  <si>
    <r>
      <t xml:space="preserve">Мех прометание проезжей и прилотковой части  - </t>
    </r>
    <r>
      <rPr>
        <sz val="11"/>
        <rFont val="Times New Roman"/>
        <family val="1"/>
        <charset val="204"/>
      </rPr>
      <t xml:space="preserve"> Луначарского, Рабочая, Чехова, Урицкого, Суворова, Плеханова, Октябрьская, Московская, Долгова, Бакунина, Володарского, Пенза-1, Ерик, Злобина, Сердобская, Тухачевского, Павлушкина,пл. Пенза-3,  под ж/д мостом, Горб.пер., Парковая, Тарханова, Транспортная, Автономная, Антонова, вокруг нового моста, Каракозова, Саранская, Дружбы  - тр.щ-1ед, ПМ-1ед</t>
    </r>
  </si>
  <si>
    <t>В ночь: мастер - Куликова В.П.</t>
  </si>
  <si>
    <t>В ночь: мастер - Парастаев А.П.</t>
  </si>
  <si>
    <r>
      <t>Мойка прилотковой части дорог мостов и п/пр: -</t>
    </r>
    <r>
      <rPr>
        <sz val="11"/>
        <rFont val="Times New Roman"/>
        <family val="1"/>
        <charset val="204"/>
      </rPr>
      <t xml:space="preserve"> ТЭЦ-1 м., Ахунский м., ГПЗ-24 м., Парковый м. - ПМ-1ед.</t>
    </r>
  </si>
  <si>
    <r>
      <t>Мойка прилотковой части дорог мостов и п/пр: -</t>
    </r>
    <r>
      <rPr>
        <sz val="11"/>
        <rFont val="Times New Roman"/>
        <family val="1"/>
        <charset val="204"/>
      </rPr>
      <t xml:space="preserve"> п/пр 8Марта, Безымянный м., Беляевский п/пр. - ПМ - 1ед.</t>
    </r>
  </si>
  <si>
    <r>
      <t xml:space="preserve">Работа сан патруля - </t>
    </r>
    <r>
      <rPr>
        <sz val="11"/>
        <rFont val="Times New Roman"/>
        <family val="1"/>
        <charset val="204"/>
      </rPr>
      <t>газ-1ед., дор.раб.- 2чел.      Согласно утвержденным маршрутам  № 1, 2, 3</t>
    </r>
  </si>
  <si>
    <r>
      <t>Работа сан.патруля: -</t>
    </r>
    <r>
      <rPr>
        <sz val="11"/>
        <rFont val="Times New Roman"/>
        <family val="1"/>
        <charset val="204"/>
      </rPr>
      <t xml:space="preserve"> Газ-1ед, дор.раб-3 чел - № 1,2,3</t>
    </r>
  </si>
  <si>
    <r>
      <t xml:space="preserve">Очистка прилотковой части вакуумно-подметальной машиной с увлажнением: - </t>
    </r>
    <r>
      <rPr>
        <sz val="11"/>
        <rFont val="Times New Roman"/>
        <family val="1"/>
        <charset val="204"/>
      </rPr>
      <t>ул.Урицкого, Славы, Кирова, Лермонтова, Красная, К.-Маркса, Советская, Володорского, М.-Горького, пр.Пушкина, Пушкина, Плеханова - ПУ - 1ед.</t>
    </r>
  </si>
  <si>
    <t>В ночь: мастер - Афанасьев А.Ю.</t>
  </si>
  <si>
    <r>
      <t>Очистка прилотковой части дороги вакуумно-подметальной машиной с увлажнением: -</t>
    </r>
    <r>
      <rPr>
        <sz val="11"/>
        <rFont val="Times New Roman"/>
        <family val="1"/>
        <charset val="204"/>
      </rPr>
      <t xml:space="preserve"> ул.Окружная, 3пр.Бурмистрова, Дизельная, 40лет Октября, Воронова, Кижеватова, Кривозерие, Калинина - ПУ - 1ед.</t>
    </r>
  </si>
  <si>
    <r>
      <t>Мойка прилотковой части: -</t>
    </r>
    <r>
      <rPr>
        <sz val="11"/>
        <rFont val="Times New Roman"/>
        <family val="1"/>
        <charset val="204"/>
      </rPr>
      <t xml:space="preserve"> ул.Куйбышева, Красная, Тамбовская, Н.-Тамбовская, Богданова, Чкалова, Попова, Ленинградская, М.Крылова, Березовый пер., - ПМ-1ед.</t>
    </r>
  </si>
  <si>
    <r>
      <t>Мех. прометание прилотковой части дороги: -</t>
    </r>
    <r>
      <rPr>
        <sz val="11"/>
        <rFont val="Times New Roman"/>
        <family val="1"/>
        <charset val="204"/>
      </rPr>
      <t xml:space="preserve"> ул.Куйбышева, Красная, Тамбовская, Н.-Тамбовская, Богданова, Чкалова, Попова, Ленина, М.-Крылова, Березовый пер. - тр.щетка - 1ед.</t>
    </r>
  </si>
  <si>
    <r>
      <t>Откачка воды -</t>
    </r>
    <r>
      <rPr>
        <sz val="11"/>
        <rFont val="Times New Roman"/>
        <family val="1"/>
        <charset val="204"/>
      </rPr>
      <t xml:space="preserve"> Баумана, Дружбы - Г/Д - 1ед., слес. - 1чел.</t>
    </r>
  </si>
  <si>
    <r>
      <t>Откачка воды -</t>
    </r>
    <r>
      <rPr>
        <sz val="11"/>
        <rFont val="Times New Roman"/>
        <family val="1"/>
        <charset val="204"/>
      </rPr>
      <t xml:space="preserve"> Измайлова (заправка "Роснефть",база "Надежда"), Чаадаева - И/Л - 1ед., слес. - 1чел.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</si>
  <si>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Суворова, Октябрьская, Плеханова,Московская, Володарского, Бакунина, под ж/д мостом,  Горб.пер., Транспортная, Парковая, Тарханова, Автономная, Антонова, вокруг нового моста, - ПУМ-1ед</t>
    </r>
  </si>
  <si>
    <r>
      <t xml:space="preserve">Очистка прилотковой части вакуумно-подметальной машиной с увлажнением: - </t>
    </r>
    <r>
      <rPr>
        <sz val="11"/>
        <rFont val="Times New Roman"/>
        <family val="1"/>
        <charset val="204"/>
      </rPr>
      <t>ул.Большакова, Луначарского, Суворова, Горб. Переулок, Чеховская развязка, Чехова, Транспортная, Урицкого, Измайлова, Коннозаводская, Подлесная, Долгова, Сурская - ПУ - 1ед.</t>
    </r>
  </si>
  <si>
    <r>
      <t xml:space="preserve">Мех.прометание прилотковой и проезжей части: </t>
    </r>
    <r>
      <rPr>
        <sz val="11"/>
        <rFont val="Times New Roman"/>
        <family val="1"/>
        <charset val="204"/>
      </rPr>
      <t>- дорога на Ахуны - тр. щетка - 1ед.</t>
    </r>
  </si>
  <si>
    <t>В ночь: мастер - Филиппова Е.А.</t>
  </si>
  <si>
    <r>
      <t>Очистка прилотковой и проезжей части дороги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ул. Пр.Победы, Рахманинова, Стасова, Пр.Строителей - ПУМ - 2ед.</t>
    </r>
  </si>
  <si>
    <r>
      <t xml:space="preserve">Грейдирование дороги: - </t>
    </r>
    <r>
      <rPr>
        <sz val="11"/>
        <rFont val="Times New Roman"/>
        <family val="1"/>
        <charset val="204"/>
      </rPr>
      <t>ул. Львовская, Ферганская - а/гр - 1ед.</t>
    </r>
  </si>
  <si>
    <r>
      <t xml:space="preserve">Механизированная очистка осевых полос и зон безопасности вакуумно-подметальной машиной: - </t>
    </r>
    <r>
      <rPr>
        <sz val="11"/>
        <rFont val="Times New Roman"/>
        <family val="1"/>
        <charset val="204"/>
      </rPr>
      <t>ул. Беляева, Циолковского, Крупская, Ленина, Гагарина, Байдукова, Литвинова, Аустрина - ПУ - 2ед.</t>
    </r>
  </si>
  <si>
    <r>
      <t>Очистка прилотковой части, заездов, выездов мех.щеткой на тракторе: -</t>
    </r>
    <r>
      <rPr>
        <sz val="11"/>
        <rFont val="Times New Roman"/>
        <family val="1"/>
        <charset val="204"/>
      </rPr>
      <t xml:space="preserve"> ул. Пр.Победы, Пр.Строителей - тр.щетка - 1ед.</t>
    </r>
  </si>
  <si>
    <r>
      <t xml:space="preserve">Мех. прометание прилотковай и проезжей части дороги: - </t>
    </r>
    <r>
      <rPr>
        <sz val="11"/>
        <rFont val="Times New Roman"/>
        <family val="1"/>
        <charset val="204"/>
      </rPr>
      <t>ул.Калинина, Окружная, Кижеватова, Воронова, Богданова, Чкалова, М.-Крылова, Березовый пер., Красная, Куйбышева, Львовская, Тепличная, Кривозерье - тр.щетка - 1ед.</t>
    </r>
  </si>
  <si>
    <r>
      <t>Очистка прилотковой и проезжей части дороги вакуумно-подметальной машиной с увлажнением: -</t>
    </r>
    <r>
      <rPr>
        <sz val="11"/>
        <rFont val="Times New Roman"/>
        <family val="1"/>
        <charset val="204"/>
      </rPr>
      <t xml:space="preserve"> ул.Калинина, Свердлова, Баумана, Терновская, Центрольная, Токарная, Перспективная - ПУ-1ед. </t>
    </r>
  </si>
  <si>
    <t>ВОДА - 30м3</t>
  </si>
  <si>
    <t>СМЕТ-6 тн       ВОДА - 30м3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</si>
  <si>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</si>
  <si>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</si>
  <si>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</si>
  <si>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</si>
  <si>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</si>
  <si>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</si>
  <si>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</si>
  <si>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</si>
  <si>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</si>
  <si>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</si>
  <si>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</si>
  <si>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</si>
  <si>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</si>
  <si>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</si>
  <si>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</si>
  <si>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</si>
  <si>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</si>
  <si>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</si>
  <si>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</si>
  <si>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</si>
  <si>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</si>
  <si>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</si>
  <si>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Кол  рабочих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</si>
  <si>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</si>
  <si>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</si>
  <si>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</si>
  <si>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</si>
  <si>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</si>
  <si>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</si>
  <si>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</si>
  <si>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</si>
  <si>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</si>
  <si>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</si>
  <si>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</si>
  <si>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</si>
  <si>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</si>
  <si>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</si>
  <si>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</si>
  <si>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</si>
  <si>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</si>
  <si>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</si>
  <si>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</si>
  <si>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</si>
  <si>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</si>
  <si>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</si>
  <si>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</si>
  <si>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</si>
  <si>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</si>
  <si>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</si>
  <si>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</si>
  <si>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</si>
  <si>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</si>
  <si>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</si>
  <si>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</si>
  <si>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</si>
  <si>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</si>
  <si>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М/К</t>
  </si>
  <si>
    <t>компрессор</t>
  </si>
  <si>
    <t>ПУ, магастраль</t>
  </si>
  <si>
    <t>шовпроливщик</t>
  </si>
  <si>
    <t>БЦМ, Hydrog</t>
  </si>
  <si>
    <t xml:space="preserve">        Уч-к асфальтировки:</t>
  </si>
  <si>
    <r>
      <t xml:space="preserve">В день: Участок мостового хозяйства - </t>
    </r>
    <r>
      <rPr>
        <sz val="11"/>
        <rFont val="Times New Roman"/>
        <family val="1"/>
        <charset val="204"/>
      </rPr>
      <t>Сан/патруль - ЗИЛ-1ед, дор.раб-2 чел</t>
    </r>
  </si>
  <si>
    <t>Отчёт о проделанной работе за сутки   25.09.16г по МУП "Пензадормост"</t>
  </si>
  <si>
    <r>
      <t xml:space="preserve">СМЁТ -10тн          </t>
    </r>
    <r>
      <rPr>
        <b/>
        <sz val="11"/>
        <color indexed="53"/>
        <rFont val="Times New Roman"/>
        <family val="1"/>
        <charset val="204"/>
      </rPr>
      <t xml:space="preserve">               </t>
    </r>
    <r>
      <rPr>
        <b/>
        <sz val="11"/>
        <rFont val="Times New Roman"/>
        <family val="1"/>
        <charset val="204"/>
      </rPr>
      <t xml:space="preserve">  ВОДА-6 м3</t>
    </r>
  </si>
  <si>
    <r>
      <t xml:space="preserve">Ручная уборка: - </t>
    </r>
    <r>
      <rPr>
        <sz val="11"/>
        <rFont val="Times New Roman"/>
        <family val="1"/>
        <charset val="204"/>
      </rPr>
      <t>пл.Ленина - пк-1ед., с/св-1ед, тр.щетка-1ед.</t>
    </r>
  </si>
  <si>
    <t>СМЕТ - 20тн  ВОДА-6 м3</t>
  </si>
  <si>
    <r>
      <t xml:space="preserve">Мойка прилотковой и проезжей  части дорог </t>
    </r>
    <r>
      <rPr>
        <sz val="11"/>
        <rFont val="Times New Roman"/>
        <family val="1"/>
        <charset val="204"/>
      </rPr>
      <t>- пл.Ленина, Обл.админ, Гор.админ, пл.Жукова, Кирова, Володарского, Славы, Урицкого - ПМ - 1ед</t>
    </r>
  </si>
  <si>
    <t>СМЕТ - 30тн              ВОДА - 72м3</t>
  </si>
  <si>
    <t>СМЕТ - 12тн             ВОДА - 12м3</t>
  </si>
  <si>
    <r>
      <t>Мойка прилотковой и проезжей  части</t>
    </r>
    <r>
      <rPr>
        <sz val="11"/>
        <rFont val="Times New Roman"/>
        <family val="1"/>
        <charset val="204"/>
      </rPr>
      <t xml:space="preserve"> - Пр.Победы, Пр.Строителей - ПМ - 2ед.</t>
    </r>
  </si>
  <si>
    <t>СМЕТ - 18тн               ВОДА - 96м3</t>
  </si>
  <si>
    <t xml:space="preserve">СМЕТ - 6тн                     ВОДА - 48м3              </t>
  </si>
  <si>
    <t>СМЕТ - 10тн   ВОДА -6 м3</t>
  </si>
  <si>
    <t xml:space="preserve">В день:              СМЕТ - 48тн                 ВОДА - 108м3 </t>
  </si>
  <si>
    <t xml:space="preserve"> В ночь:                  СМЕТ - 64тн               ВОДА - 234м3 </t>
  </si>
  <si>
    <t xml:space="preserve">За сутки:         СМЕТ - 112тн                ВОДА - 342м3 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</si>
</sst>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b/>
      <sz val="12"/>
      <color indexed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1"/>
      <color indexed="5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NumberFormat="1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0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2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left" vertical="justify" wrapText="1"/>
    </xf>
    <xf numFmtId="0" fontId="15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0"/>
  <sheetViews>
    <sheetView tabSelected="1" view="pageBreakPreview" topLeftCell="A67" zoomScaleNormal="100" zoomScaleSheetLayoutView="100" workbookViewId="0">
      <selection activeCell="A103" sqref="A103:IV104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3.85546875" customWidth="1"/>
    <col min="6" max="6" width="4" customWidth="1"/>
    <col min="7" max="7" width="0.28515625" hidden="1" customWidth="1"/>
    <col min="8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21" t="s">
        <v>105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s="4" customFormat="1" ht="15" customHeight="1">
      <c r="A3" s="22" t="s">
        <v>43</v>
      </c>
      <c r="B3" s="22" t="s">
        <v>63</v>
      </c>
      <c r="C3" s="22"/>
      <c r="D3" s="22"/>
      <c r="E3" s="23" t="s">
        <v>89</v>
      </c>
      <c r="F3" s="23"/>
      <c r="G3" s="23"/>
      <c r="H3" s="23"/>
      <c r="I3" s="23"/>
      <c r="J3" s="22"/>
      <c r="N3" s="12"/>
    </row>
    <row r="4" spans="1:14" ht="17.25" customHeight="1">
      <c r="A4" s="22"/>
      <c r="B4" s="24" t="s">
        <v>60</v>
      </c>
      <c r="C4" s="25" t="s">
        <v>61</v>
      </c>
      <c r="D4" s="24" t="s">
        <v>64</v>
      </c>
      <c r="E4" s="24" t="s">
        <v>60</v>
      </c>
      <c r="F4" s="24" t="s">
        <v>62</v>
      </c>
      <c r="G4" s="24" t="s">
        <v>72</v>
      </c>
      <c r="H4" s="24" t="s">
        <v>95</v>
      </c>
      <c r="I4" s="25" t="s">
        <v>96</v>
      </c>
      <c r="J4" s="22"/>
      <c r="K4" s="4"/>
      <c r="L4" s="4"/>
      <c r="M4" s="4"/>
    </row>
    <row r="5" spans="1:14" ht="12.75" customHeight="1">
      <c r="A5" s="26" t="s">
        <v>44</v>
      </c>
      <c r="B5" s="10">
        <f>SUM(B6:B26)</f>
        <v>6</v>
      </c>
      <c r="C5" s="10">
        <f>SUM(C6:C26)</f>
        <v>0</v>
      </c>
      <c r="D5" s="10">
        <v>2</v>
      </c>
      <c r="E5" s="10">
        <f>SUM(E6:E26)</f>
        <v>1</v>
      </c>
      <c r="F5" s="10">
        <f>SUM(F6:F26)</f>
        <v>0</v>
      </c>
      <c r="G5" s="10"/>
      <c r="H5" s="27">
        <f>SUM(H6:H26)</f>
        <v>0</v>
      </c>
      <c r="I5" s="27">
        <f>SUM(I6:I26)</f>
        <v>66</v>
      </c>
      <c r="J5" s="28"/>
      <c r="K5" s="4"/>
      <c r="L5" s="4"/>
      <c r="M5" s="4"/>
    </row>
    <row r="6" spans="1:14" ht="14.25" customHeight="1">
      <c r="A6" s="29" t="s">
        <v>45</v>
      </c>
      <c r="B6" s="2">
        <v>1</v>
      </c>
      <c r="C6" s="2"/>
      <c r="D6" s="2">
        <v>2</v>
      </c>
      <c r="E6" s="2"/>
      <c r="F6" s="2"/>
      <c r="G6" s="2"/>
      <c r="H6" s="16"/>
      <c r="I6" s="16">
        <v>36</v>
      </c>
      <c r="J6" s="30" t="s">
        <v>104</v>
      </c>
      <c r="K6" s="4"/>
      <c r="L6" s="4"/>
      <c r="M6" s="4"/>
    </row>
    <row r="7" spans="1:14" ht="13.5" customHeight="1">
      <c r="A7" s="29" t="s">
        <v>3</v>
      </c>
      <c r="B7" s="2"/>
      <c r="C7" s="2"/>
      <c r="D7" s="2"/>
      <c r="E7" s="2"/>
      <c r="F7" s="2"/>
      <c r="G7" s="2"/>
      <c r="H7" s="31"/>
      <c r="I7" s="16">
        <v>30</v>
      </c>
      <c r="J7" s="32" t="s">
        <v>19</v>
      </c>
      <c r="K7" s="33"/>
      <c r="L7" s="33"/>
      <c r="M7" s="33"/>
    </row>
    <row r="8" spans="1:14" ht="12.75" hidden="1" customHeight="1">
      <c r="A8" s="29" t="s">
        <v>46</v>
      </c>
      <c r="B8" s="2"/>
      <c r="C8" s="2"/>
      <c r="D8" s="2"/>
      <c r="E8" s="2"/>
      <c r="F8" s="2"/>
      <c r="G8" s="2"/>
      <c r="H8" s="16"/>
      <c r="I8" s="16"/>
      <c r="J8" s="32"/>
      <c r="K8" s="33"/>
      <c r="L8" s="33"/>
      <c r="M8" s="33"/>
    </row>
    <row r="9" spans="1:14" ht="14.25" customHeight="1">
      <c r="A9" s="29" t="s">
        <v>85</v>
      </c>
      <c r="B9" s="2">
        <v>1</v>
      </c>
      <c r="C9" s="2"/>
      <c r="D9" s="2"/>
      <c r="E9" s="2">
        <v>1</v>
      </c>
      <c r="F9" s="2"/>
      <c r="G9" s="2"/>
      <c r="H9" s="18"/>
      <c r="I9" s="16"/>
      <c r="J9" s="34"/>
      <c r="K9" s="4"/>
      <c r="L9" s="4"/>
      <c r="M9" s="4"/>
    </row>
    <row r="10" spans="1:14" ht="14.25" hidden="1" customHeight="1">
      <c r="A10" s="29" t="s">
        <v>47</v>
      </c>
      <c r="B10" s="9"/>
      <c r="C10" s="9"/>
      <c r="D10" s="9"/>
      <c r="E10" s="2"/>
      <c r="F10" s="2"/>
      <c r="G10" s="2"/>
      <c r="H10" s="16"/>
      <c r="I10" s="16"/>
      <c r="J10" s="30"/>
      <c r="K10" s="4"/>
      <c r="L10" s="4"/>
      <c r="M10" s="4"/>
    </row>
    <row r="11" spans="1:14" ht="13.5" hidden="1" customHeight="1">
      <c r="A11" s="29" t="s">
        <v>102</v>
      </c>
      <c r="B11" s="9"/>
      <c r="C11" s="9"/>
      <c r="D11" s="9"/>
      <c r="E11" s="2"/>
      <c r="F11" s="2"/>
      <c r="G11" s="2"/>
      <c r="H11" s="18"/>
      <c r="I11" s="18"/>
      <c r="K11" s="4"/>
      <c r="L11" s="4"/>
      <c r="M11" s="4"/>
    </row>
    <row r="12" spans="1:14" ht="13.5" customHeight="1">
      <c r="A12" s="29" t="s">
        <v>87</v>
      </c>
      <c r="B12" s="9">
        <v>1</v>
      </c>
      <c r="C12" s="9"/>
      <c r="D12" s="9"/>
      <c r="E12" s="2"/>
      <c r="F12" s="2"/>
      <c r="G12" s="2"/>
      <c r="H12" s="18"/>
      <c r="I12" s="18"/>
      <c r="J12" s="30" t="s">
        <v>14</v>
      </c>
      <c r="K12" s="4"/>
      <c r="L12" s="4"/>
      <c r="M12" s="4"/>
    </row>
    <row r="13" spans="1:14" ht="14.25" hidden="1" customHeight="1">
      <c r="A13" s="29" t="s">
        <v>83</v>
      </c>
      <c r="B13" s="9"/>
      <c r="C13" s="9"/>
      <c r="D13" s="9"/>
      <c r="E13" s="2"/>
      <c r="F13" s="2"/>
      <c r="G13" s="2"/>
      <c r="H13" s="18"/>
      <c r="I13" s="18"/>
      <c r="J13" s="30"/>
      <c r="K13" s="4"/>
      <c r="L13" s="4"/>
      <c r="M13" s="4"/>
    </row>
    <row r="14" spans="1:14" ht="15" customHeight="1">
      <c r="A14" s="29" t="s">
        <v>48</v>
      </c>
      <c r="B14" s="2"/>
      <c r="C14" s="2"/>
      <c r="D14" s="2"/>
      <c r="E14" s="35"/>
      <c r="F14" s="2"/>
      <c r="G14" s="2"/>
      <c r="H14" s="18"/>
      <c r="I14" s="18"/>
      <c r="J14" s="14" t="s">
        <v>103</v>
      </c>
      <c r="K14" s="36"/>
      <c r="L14" s="36"/>
      <c r="M14" s="36"/>
    </row>
    <row r="15" spans="1:14" ht="14.25" hidden="1" customHeight="1">
      <c r="A15" s="29" t="s">
        <v>55</v>
      </c>
      <c r="B15" s="2"/>
      <c r="C15" s="2"/>
      <c r="D15" s="2"/>
      <c r="E15" s="37"/>
      <c r="F15" s="2"/>
      <c r="G15" s="2"/>
      <c r="H15" s="18"/>
      <c r="I15" s="18"/>
      <c r="J15" s="38"/>
      <c r="K15" s="39"/>
      <c r="L15" s="39"/>
      <c r="M15" s="39"/>
    </row>
    <row r="16" spans="1:14" ht="13.5" hidden="1" customHeight="1">
      <c r="A16" s="29" t="s">
        <v>71</v>
      </c>
      <c r="B16" s="2"/>
      <c r="C16" s="2"/>
      <c r="D16" s="2"/>
      <c r="E16" s="2"/>
      <c r="F16" s="2"/>
      <c r="G16" s="2"/>
      <c r="H16" s="18"/>
      <c r="I16" s="16"/>
      <c r="J16" s="40"/>
      <c r="K16" s="41"/>
      <c r="L16" s="41"/>
      <c r="M16" s="41"/>
    </row>
    <row r="17" spans="1:13" ht="14.25" hidden="1" customHeight="1">
      <c r="A17" s="42" t="s">
        <v>77</v>
      </c>
      <c r="B17" s="2"/>
      <c r="C17" s="2"/>
      <c r="D17" s="2"/>
      <c r="E17" s="2"/>
      <c r="F17" s="2"/>
      <c r="G17" s="2"/>
      <c r="H17" s="18"/>
      <c r="I17" s="18"/>
      <c r="J17" s="43"/>
      <c r="K17" s="4"/>
      <c r="L17" s="4"/>
      <c r="M17" s="4"/>
    </row>
    <row r="18" spans="1:13" ht="20.25" customHeight="1">
      <c r="A18" s="29" t="s">
        <v>56</v>
      </c>
      <c r="B18" s="2">
        <v>1</v>
      </c>
      <c r="C18" s="2"/>
      <c r="D18" s="2"/>
      <c r="E18" s="2"/>
      <c r="F18" s="2"/>
      <c r="G18" s="2"/>
      <c r="H18" s="18"/>
      <c r="I18" s="44"/>
      <c r="J18" s="40" t="s">
        <v>90</v>
      </c>
      <c r="K18" s="41"/>
      <c r="L18" s="41"/>
      <c r="M18" s="41"/>
    </row>
    <row r="19" spans="1:13" ht="15" customHeight="1">
      <c r="A19" s="29" t="s">
        <v>49</v>
      </c>
      <c r="B19" s="2"/>
      <c r="C19" s="2"/>
      <c r="D19" s="2"/>
      <c r="E19" s="2"/>
      <c r="F19" s="2"/>
      <c r="G19" s="2"/>
      <c r="H19" s="18"/>
      <c r="I19" s="16"/>
      <c r="J19" s="32" t="s">
        <v>28</v>
      </c>
      <c r="K19" s="33"/>
      <c r="L19" s="33"/>
      <c r="M19" s="33"/>
    </row>
    <row r="20" spans="1:13" ht="13.5" customHeight="1">
      <c r="A20" s="29" t="s">
        <v>99</v>
      </c>
      <c r="B20" s="2"/>
      <c r="C20" s="2"/>
      <c r="D20" s="2"/>
      <c r="E20" s="2"/>
      <c r="F20" s="2"/>
      <c r="G20" s="2"/>
      <c r="H20" s="18"/>
      <c r="I20" s="16"/>
      <c r="J20" s="32" t="s">
        <v>29</v>
      </c>
      <c r="K20" s="33"/>
      <c r="L20" s="33"/>
      <c r="M20" s="33"/>
    </row>
    <row r="21" spans="1:13" ht="13.5" hidden="1" customHeight="1">
      <c r="A21" s="29" t="s">
        <v>76</v>
      </c>
      <c r="B21" s="2"/>
      <c r="C21" s="2"/>
      <c r="D21" s="2"/>
      <c r="E21" s="2"/>
      <c r="F21" s="2"/>
      <c r="G21" s="2"/>
      <c r="H21" s="16"/>
      <c r="I21" s="16"/>
      <c r="J21" s="32"/>
      <c r="K21" s="33"/>
      <c r="L21" s="33"/>
      <c r="M21" s="33"/>
    </row>
    <row r="22" spans="1:13" ht="13.5" customHeight="1">
      <c r="A22" s="29" t="s">
        <v>97</v>
      </c>
      <c r="B22" s="2"/>
      <c r="C22" s="2"/>
      <c r="D22" s="2"/>
      <c r="E22" s="2"/>
      <c r="F22" s="2"/>
      <c r="G22" s="2"/>
      <c r="H22" s="16"/>
      <c r="I22" s="16"/>
      <c r="J22" s="32" t="s">
        <v>6</v>
      </c>
      <c r="K22" s="33"/>
      <c r="L22" s="33"/>
      <c r="M22" s="33"/>
    </row>
    <row r="23" spans="1:13" ht="12.75" customHeight="1">
      <c r="A23" s="29" t="s">
        <v>101</v>
      </c>
      <c r="B23" s="2"/>
      <c r="C23" s="2"/>
      <c r="D23" s="2"/>
      <c r="E23" s="2"/>
      <c r="F23" s="2"/>
      <c r="G23" s="2"/>
      <c r="H23" s="18"/>
      <c r="I23" s="18"/>
      <c r="J23" s="45" t="s">
        <v>20</v>
      </c>
      <c r="K23" s="46"/>
      <c r="L23" s="46"/>
      <c r="M23" s="46"/>
    </row>
    <row r="24" spans="1:13" ht="13.5" hidden="1" customHeight="1">
      <c r="A24" s="29" t="s">
        <v>88</v>
      </c>
      <c r="B24" s="2"/>
      <c r="C24" s="2"/>
      <c r="D24" s="2"/>
      <c r="E24" s="2"/>
      <c r="F24" s="2"/>
      <c r="G24" s="2"/>
      <c r="H24" s="18"/>
      <c r="I24" s="18"/>
      <c r="J24" s="32"/>
      <c r="K24" s="33"/>
      <c r="L24" s="33"/>
      <c r="M24" s="33"/>
    </row>
    <row r="25" spans="1:13" ht="13.5" hidden="1" customHeight="1">
      <c r="A25" s="29" t="s">
        <v>98</v>
      </c>
      <c r="B25" s="2"/>
      <c r="C25" s="2"/>
      <c r="D25" s="2"/>
      <c r="E25" s="2"/>
      <c r="F25" s="2"/>
      <c r="G25" s="2"/>
      <c r="H25" s="18"/>
      <c r="I25" s="18"/>
      <c r="K25" s="4"/>
      <c r="L25" s="4"/>
      <c r="M25" s="4"/>
    </row>
    <row r="26" spans="1:13" ht="12.75" customHeight="1">
      <c r="A26" s="29" t="s">
        <v>74</v>
      </c>
      <c r="B26" s="2">
        <v>2</v>
      </c>
      <c r="C26" s="2"/>
      <c r="D26" s="2"/>
      <c r="E26" s="2"/>
      <c r="F26" s="2"/>
      <c r="G26" s="2"/>
      <c r="H26" s="18"/>
      <c r="I26" s="18"/>
      <c r="J26" s="30" t="s">
        <v>40</v>
      </c>
      <c r="K26" s="4"/>
      <c r="L26" s="4"/>
      <c r="M26" s="4"/>
    </row>
    <row r="27" spans="1:13" ht="12.75" customHeight="1">
      <c r="A27" s="47" t="s">
        <v>75</v>
      </c>
      <c r="B27" s="10">
        <f>SUM(B28:B42)</f>
        <v>2</v>
      </c>
      <c r="C27" s="10">
        <f>SUM(C28:C42)</f>
        <v>0</v>
      </c>
      <c r="D27" s="10">
        <v>2</v>
      </c>
      <c r="E27" s="10">
        <f>SUM(E28:E42)</f>
        <v>3</v>
      </c>
      <c r="F27" s="10">
        <f>SUM(F28:F42)</f>
        <v>0</v>
      </c>
      <c r="G27" s="10"/>
      <c r="H27" s="27">
        <f>SUM(H28:H42)</f>
        <v>16</v>
      </c>
      <c r="I27" s="48">
        <f>SUM(I28:I42)</f>
        <v>36</v>
      </c>
      <c r="J27" s="28" t="s">
        <v>42</v>
      </c>
      <c r="K27" s="4"/>
      <c r="L27" s="4"/>
      <c r="M27" s="4"/>
    </row>
    <row r="28" spans="1:13" ht="15" customHeight="1">
      <c r="A28" s="49" t="s">
        <v>59</v>
      </c>
      <c r="B28" s="2">
        <v>1</v>
      </c>
      <c r="C28" s="2"/>
      <c r="D28" s="2">
        <v>2</v>
      </c>
      <c r="E28" s="2"/>
      <c r="F28" s="2"/>
      <c r="G28" s="2"/>
      <c r="H28" s="16">
        <v>10</v>
      </c>
      <c r="I28" s="16">
        <v>6</v>
      </c>
      <c r="J28" s="14" t="s">
        <v>21</v>
      </c>
      <c r="K28" s="4"/>
      <c r="L28" s="4"/>
      <c r="M28" s="4"/>
    </row>
    <row r="29" spans="1:13" ht="18" customHeight="1">
      <c r="A29" s="49" t="s">
        <v>85</v>
      </c>
      <c r="B29" s="2"/>
      <c r="C29" s="2"/>
      <c r="D29" s="2"/>
      <c r="E29" s="2">
        <v>1</v>
      </c>
      <c r="F29" s="2"/>
      <c r="G29" s="2"/>
      <c r="H29" s="16">
        <v>6</v>
      </c>
      <c r="I29" s="50">
        <v>30</v>
      </c>
      <c r="J29" s="14"/>
      <c r="K29" s="4"/>
      <c r="L29" s="4"/>
      <c r="M29" s="4"/>
    </row>
    <row r="30" spans="1:13" ht="30" customHeight="1">
      <c r="A30" s="49" t="s">
        <v>3</v>
      </c>
      <c r="B30" s="2">
        <v>1</v>
      </c>
      <c r="C30" s="2"/>
      <c r="D30" s="2"/>
      <c r="E30" s="2">
        <v>1</v>
      </c>
      <c r="F30" s="2"/>
      <c r="G30" s="2"/>
      <c r="H30" s="16"/>
      <c r="I30" s="16"/>
      <c r="J30" s="14" t="s">
        <v>31</v>
      </c>
      <c r="K30" s="4"/>
      <c r="L30" s="4"/>
      <c r="M30" s="4"/>
    </row>
    <row r="31" spans="1:13" ht="15" hidden="1" customHeight="1">
      <c r="A31" s="49" t="s">
        <v>4</v>
      </c>
      <c r="B31" s="2"/>
      <c r="C31" s="2"/>
      <c r="D31" s="2"/>
      <c r="E31" s="2"/>
      <c r="F31" s="2"/>
      <c r="G31" s="2"/>
      <c r="H31" s="16"/>
      <c r="I31" s="16"/>
      <c r="J31" s="51"/>
      <c r="K31" s="4"/>
      <c r="L31" s="4"/>
      <c r="M31" s="4"/>
    </row>
    <row r="32" spans="1:13" ht="14.25" customHeight="1">
      <c r="A32" s="49" t="s">
        <v>86</v>
      </c>
      <c r="B32" s="3"/>
      <c r="C32" s="3"/>
      <c r="D32" s="37"/>
      <c r="E32" s="3"/>
      <c r="F32" s="3"/>
      <c r="G32" s="2"/>
      <c r="H32" s="50"/>
      <c r="I32" s="16"/>
      <c r="J32" s="14" t="s">
        <v>106</v>
      </c>
      <c r="K32" s="4"/>
      <c r="L32" s="4"/>
      <c r="M32" s="4"/>
    </row>
    <row r="33" spans="1:13" ht="13.5" customHeight="1">
      <c r="A33" s="52" t="s">
        <v>76</v>
      </c>
      <c r="B33" s="2"/>
      <c r="C33" s="2"/>
      <c r="D33" s="2"/>
      <c r="E33" s="37"/>
      <c r="F33" s="37"/>
      <c r="G33" s="2"/>
      <c r="H33" s="18"/>
      <c r="I33" s="16"/>
      <c r="J33" s="14" t="s">
        <v>33</v>
      </c>
      <c r="K33" s="4"/>
      <c r="L33" s="4"/>
      <c r="M33" s="4"/>
    </row>
    <row r="34" spans="1:13" ht="31.5" customHeight="1">
      <c r="A34" s="49" t="s">
        <v>70</v>
      </c>
      <c r="B34" s="2"/>
      <c r="C34" s="2"/>
      <c r="D34" s="2"/>
      <c r="E34" s="37">
        <v>1</v>
      </c>
      <c r="F34" s="37"/>
      <c r="G34" s="2"/>
      <c r="H34" s="18"/>
      <c r="I34" s="16"/>
      <c r="J34" s="14" t="s">
        <v>30</v>
      </c>
      <c r="K34" s="4"/>
      <c r="L34" s="4"/>
      <c r="M34" s="4"/>
    </row>
    <row r="35" spans="1:13" ht="15" customHeight="1">
      <c r="A35" s="49" t="s">
        <v>68</v>
      </c>
      <c r="B35" s="2"/>
      <c r="C35" s="2"/>
      <c r="D35" s="2"/>
      <c r="E35" s="37"/>
      <c r="F35" s="37"/>
      <c r="G35" s="2"/>
      <c r="H35" s="18"/>
      <c r="I35" s="16"/>
      <c r="J35" s="14" t="s">
        <v>32</v>
      </c>
      <c r="K35" s="4"/>
      <c r="L35" s="4"/>
      <c r="M35" s="4"/>
    </row>
    <row r="36" spans="1:13" ht="30" customHeight="1">
      <c r="A36" s="49" t="s">
        <v>48</v>
      </c>
      <c r="B36" s="2"/>
      <c r="C36" s="2"/>
      <c r="D36" s="2"/>
      <c r="E36" s="37"/>
      <c r="F36" s="37"/>
      <c r="G36" s="2"/>
      <c r="H36" s="18"/>
      <c r="I36" s="18"/>
      <c r="J36" s="14" t="s">
        <v>9</v>
      </c>
      <c r="K36" s="4"/>
      <c r="L36" s="4"/>
      <c r="M36" s="4"/>
    </row>
    <row r="37" spans="1:13" ht="48" customHeight="1">
      <c r="A37" s="49" t="s">
        <v>54</v>
      </c>
      <c r="B37" s="2"/>
      <c r="C37" s="2"/>
      <c r="D37" s="2"/>
      <c r="E37" s="37"/>
      <c r="F37" s="37"/>
      <c r="G37" s="2"/>
      <c r="H37" s="18"/>
      <c r="I37" s="16"/>
      <c r="J37" s="14" t="s">
        <v>16</v>
      </c>
      <c r="K37" s="4"/>
      <c r="L37" s="4"/>
      <c r="M37" s="4"/>
    </row>
    <row r="38" spans="1:13" ht="14.25" hidden="1" customHeight="1">
      <c r="A38" s="29" t="s">
        <v>47</v>
      </c>
      <c r="B38" s="2"/>
      <c r="C38" s="2"/>
      <c r="D38" s="2"/>
      <c r="E38" s="53"/>
      <c r="F38" s="2"/>
      <c r="G38" s="2"/>
      <c r="H38" s="18"/>
      <c r="I38" s="16"/>
      <c r="J38" s="14"/>
      <c r="K38" s="4"/>
      <c r="L38" s="4"/>
      <c r="M38" s="4"/>
    </row>
    <row r="39" spans="1:13" ht="12.75" hidden="1" customHeight="1">
      <c r="A39" s="29" t="s">
        <v>71</v>
      </c>
      <c r="B39" s="2"/>
      <c r="C39" s="2"/>
      <c r="D39" s="2"/>
      <c r="E39" s="53"/>
      <c r="F39" s="2"/>
      <c r="G39" s="2"/>
      <c r="H39" s="18"/>
      <c r="I39" s="16"/>
      <c r="J39" s="54"/>
      <c r="K39" s="4"/>
      <c r="L39" s="4"/>
      <c r="M39" s="4"/>
    </row>
    <row r="40" spans="1:13" ht="14.25" hidden="1" customHeight="1">
      <c r="A40" s="29" t="s">
        <v>57</v>
      </c>
      <c r="B40" s="2"/>
      <c r="C40" s="2"/>
      <c r="D40" s="2"/>
      <c r="E40" s="2"/>
      <c r="F40" s="2"/>
      <c r="G40" s="2"/>
      <c r="H40" s="18"/>
      <c r="I40" s="17"/>
      <c r="J40" s="15"/>
      <c r="K40" s="4"/>
      <c r="L40" s="4"/>
      <c r="M40" s="4"/>
    </row>
    <row r="41" spans="1:13" ht="15" customHeight="1">
      <c r="A41" s="29" t="s">
        <v>69</v>
      </c>
      <c r="B41" s="2"/>
      <c r="C41" s="2"/>
      <c r="D41" s="4"/>
      <c r="E41" s="2"/>
      <c r="F41" s="2"/>
      <c r="G41" s="2"/>
      <c r="H41" s="18"/>
      <c r="I41" s="18"/>
      <c r="J41" s="14" t="s">
        <v>41</v>
      </c>
      <c r="K41" s="4"/>
      <c r="L41" s="4"/>
      <c r="M41" s="4"/>
    </row>
    <row r="42" spans="1:13" ht="12.75" hidden="1" customHeight="1">
      <c r="A42" s="29" t="s">
        <v>81</v>
      </c>
      <c r="B42" s="2"/>
      <c r="C42" s="2"/>
      <c r="D42" s="2"/>
      <c r="E42" s="2"/>
      <c r="F42" s="2"/>
      <c r="G42" s="2"/>
      <c r="H42" s="18"/>
      <c r="I42" s="18"/>
      <c r="J42" s="30"/>
      <c r="K42" s="4"/>
      <c r="L42" s="4"/>
      <c r="M42" s="4"/>
    </row>
    <row r="43" spans="1:13" ht="12.75" customHeight="1">
      <c r="A43" s="47" t="s">
        <v>50</v>
      </c>
      <c r="B43" s="10">
        <f>SUM(B44:B59)</f>
        <v>4</v>
      </c>
      <c r="C43" s="10">
        <f>SUM(C44:C59)</f>
        <v>0</v>
      </c>
      <c r="D43" s="10">
        <v>3</v>
      </c>
      <c r="E43" s="10">
        <f>SUM(E44:E59)</f>
        <v>5</v>
      </c>
      <c r="F43" s="10">
        <f>SUM(F44:F59)</f>
        <v>0</v>
      </c>
      <c r="G43" s="10"/>
      <c r="H43" s="27">
        <f>SUM(H44:H59)</f>
        <v>50</v>
      </c>
      <c r="I43" s="27">
        <f>SUM(I44:I59)</f>
        <v>78</v>
      </c>
      <c r="J43" s="28"/>
      <c r="K43" s="4"/>
      <c r="L43" s="4"/>
      <c r="M43" s="4"/>
    </row>
    <row r="44" spans="1:13" ht="17.25" customHeight="1">
      <c r="A44" s="29" t="s">
        <v>45</v>
      </c>
      <c r="B44" s="2">
        <v>1</v>
      </c>
      <c r="C44" s="2"/>
      <c r="D44" s="2">
        <v>3</v>
      </c>
      <c r="E44" s="2"/>
      <c r="F44" s="2"/>
      <c r="G44" s="2"/>
      <c r="H44" s="16">
        <v>20</v>
      </c>
      <c r="I44" s="16">
        <v>6</v>
      </c>
      <c r="J44" s="55" t="s">
        <v>22</v>
      </c>
      <c r="K44" s="4"/>
      <c r="L44" s="4"/>
      <c r="M44" s="4"/>
    </row>
    <row r="45" spans="1:13" ht="15.75" customHeight="1">
      <c r="A45" s="29" t="s">
        <v>46</v>
      </c>
      <c r="B45" s="2">
        <v>1</v>
      </c>
      <c r="C45" s="2"/>
      <c r="D45" s="2"/>
      <c r="E45" s="2">
        <v>1</v>
      </c>
      <c r="F45" s="2"/>
      <c r="G45" s="2"/>
      <c r="H45" s="16">
        <v>30</v>
      </c>
      <c r="I45" s="16">
        <v>72</v>
      </c>
      <c r="J45" s="30" t="s">
        <v>107</v>
      </c>
      <c r="K45" s="4"/>
      <c r="L45" s="4"/>
      <c r="M45" s="4"/>
    </row>
    <row r="46" spans="1:13" ht="33" customHeight="1">
      <c r="A46" s="29" t="s">
        <v>86</v>
      </c>
      <c r="B46" s="2"/>
      <c r="C46" s="2"/>
      <c r="D46" s="2"/>
      <c r="E46" s="2"/>
      <c r="F46" s="2"/>
      <c r="G46" s="2"/>
      <c r="H46" s="16"/>
      <c r="I46" s="16"/>
      <c r="J46" s="54" t="s">
        <v>23</v>
      </c>
      <c r="K46" s="4"/>
      <c r="L46" s="4"/>
      <c r="M46" s="4"/>
    </row>
    <row r="47" spans="1:13" ht="18" hidden="1" customHeight="1">
      <c r="A47" s="29" t="s">
        <v>55</v>
      </c>
      <c r="B47" s="2"/>
      <c r="C47" s="2"/>
      <c r="D47" s="2"/>
      <c r="E47" s="56"/>
      <c r="F47" s="2"/>
      <c r="G47" s="2"/>
      <c r="H47" s="16"/>
      <c r="I47" s="16"/>
      <c r="J47" s="54"/>
      <c r="K47" s="4"/>
      <c r="L47" s="4"/>
      <c r="M47" s="4"/>
    </row>
    <row r="48" spans="1:13" ht="14.25" hidden="1" customHeight="1">
      <c r="A48" s="29" t="s">
        <v>69</v>
      </c>
      <c r="B48" s="2"/>
      <c r="C48" s="2"/>
      <c r="D48" s="19"/>
      <c r="E48" s="2"/>
      <c r="F48" s="2"/>
      <c r="G48" s="2"/>
      <c r="H48" s="18"/>
      <c r="I48" s="16"/>
      <c r="J48" s="20"/>
      <c r="K48" s="4"/>
      <c r="L48" s="4"/>
      <c r="M48" s="4"/>
    </row>
    <row r="49" spans="1:13" ht="13.5" hidden="1" customHeight="1">
      <c r="A49" s="29" t="s">
        <v>57</v>
      </c>
      <c r="B49" s="2"/>
      <c r="C49" s="2"/>
      <c r="D49" s="4"/>
      <c r="E49" s="57"/>
      <c r="F49" s="2"/>
      <c r="G49" s="2"/>
      <c r="H49" s="18"/>
      <c r="I49" s="16"/>
      <c r="J49" s="58"/>
      <c r="K49" s="4"/>
      <c r="L49" s="4"/>
      <c r="M49" s="4"/>
    </row>
    <row r="50" spans="1:13" ht="14.25" hidden="1" customHeight="1">
      <c r="A50" s="29" t="s">
        <v>92</v>
      </c>
      <c r="B50" s="2"/>
      <c r="C50" s="2"/>
      <c r="D50" s="2"/>
      <c r="E50" s="53">
        <v>1</v>
      </c>
      <c r="F50" s="2"/>
      <c r="G50" s="2"/>
      <c r="H50" s="16"/>
      <c r="I50" s="16"/>
      <c r="J50" s="14"/>
      <c r="K50" s="4"/>
      <c r="L50" s="4"/>
      <c r="M50" s="4"/>
    </row>
    <row r="51" spans="1:13" ht="14.25" hidden="1" customHeight="1">
      <c r="A51" s="29"/>
      <c r="B51" s="2"/>
      <c r="C51" s="2"/>
      <c r="D51" s="2"/>
      <c r="E51" s="53"/>
      <c r="F51" s="2"/>
      <c r="G51" s="2"/>
      <c r="H51" s="16"/>
      <c r="I51" s="16"/>
      <c r="J51" s="14"/>
      <c r="K51" s="4"/>
      <c r="L51" s="4"/>
      <c r="M51" s="4"/>
    </row>
    <row r="52" spans="1:13" ht="14.25" customHeight="1">
      <c r="A52" s="29"/>
      <c r="B52" s="2"/>
      <c r="C52" s="2"/>
      <c r="D52" s="2"/>
      <c r="E52" s="53"/>
      <c r="F52" s="2"/>
      <c r="G52" s="2"/>
      <c r="H52" s="16"/>
      <c r="I52" s="16"/>
      <c r="J52" s="14" t="s">
        <v>108</v>
      </c>
      <c r="K52" s="4"/>
      <c r="L52" s="4"/>
      <c r="M52" s="4"/>
    </row>
    <row r="53" spans="1:13" ht="14.25" customHeight="1">
      <c r="A53" s="29" t="s">
        <v>47</v>
      </c>
      <c r="B53" s="2">
        <v>1</v>
      </c>
      <c r="C53" s="2"/>
      <c r="D53" s="2"/>
      <c r="E53" s="2"/>
      <c r="F53" s="2"/>
      <c r="G53" s="2"/>
      <c r="H53" s="18"/>
      <c r="I53" s="18"/>
      <c r="J53" s="30" t="s">
        <v>17</v>
      </c>
      <c r="K53" s="4"/>
      <c r="L53" s="4"/>
      <c r="M53" s="4"/>
    </row>
    <row r="54" spans="1:13" ht="45" customHeight="1">
      <c r="A54" s="29" t="s">
        <v>1</v>
      </c>
      <c r="B54" s="2"/>
      <c r="C54" s="2"/>
      <c r="D54" s="2"/>
      <c r="E54" s="2"/>
      <c r="F54" s="18"/>
      <c r="G54" s="2"/>
      <c r="H54" s="4"/>
      <c r="I54" s="16"/>
      <c r="J54" s="30" t="s">
        <v>10</v>
      </c>
      <c r="K54" s="4"/>
      <c r="L54" s="4"/>
      <c r="M54" s="4"/>
    </row>
    <row r="55" spans="1:13" ht="43.5" customHeight="1">
      <c r="A55" s="29" t="s">
        <v>3</v>
      </c>
      <c r="B55" s="2"/>
      <c r="C55" s="2"/>
      <c r="D55" s="2"/>
      <c r="E55" s="2">
        <v>3</v>
      </c>
      <c r="F55" s="18"/>
      <c r="G55" s="2"/>
      <c r="H55" s="4"/>
      <c r="I55" s="16"/>
      <c r="J55" s="15" t="s">
        <v>11</v>
      </c>
      <c r="K55" s="4"/>
      <c r="L55" s="4"/>
      <c r="M55" s="4"/>
    </row>
    <row r="56" spans="1:13" ht="15.75" customHeight="1">
      <c r="A56" s="29" t="s">
        <v>68</v>
      </c>
      <c r="B56" s="2"/>
      <c r="C56" s="2"/>
      <c r="D56" s="2"/>
      <c r="E56" s="2"/>
      <c r="F56" s="2"/>
      <c r="G56" s="2"/>
      <c r="H56" s="18"/>
      <c r="I56" s="16"/>
      <c r="J56" s="14" t="s">
        <v>109</v>
      </c>
      <c r="K56" s="4"/>
      <c r="L56" s="4"/>
      <c r="M56" s="4"/>
    </row>
    <row r="57" spans="1:13" ht="43.5" customHeight="1">
      <c r="A57" s="29" t="s">
        <v>67</v>
      </c>
      <c r="B57" s="2"/>
      <c r="C57" s="2"/>
      <c r="D57" s="2"/>
      <c r="E57" s="2"/>
      <c r="F57" s="2"/>
      <c r="G57" s="2"/>
      <c r="H57" s="18"/>
      <c r="I57" s="16"/>
      <c r="J57" s="54" t="s">
        <v>12</v>
      </c>
      <c r="K57" s="4"/>
      <c r="L57" s="4"/>
      <c r="M57" s="4"/>
    </row>
    <row r="58" spans="1:13" ht="15" customHeight="1">
      <c r="A58" s="29" t="s">
        <v>71</v>
      </c>
      <c r="B58" s="2">
        <v>1</v>
      </c>
      <c r="C58" s="2"/>
      <c r="D58" s="2"/>
      <c r="E58" s="2"/>
      <c r="F58" s="2"/>
      <c r="G58" s="2"/>
      <c r="H58" s="18"/>
      <c r="I58" s="16"/>
      <c r="J58" s="14" t="s">
        <v>15</v>
      </c>
      <c r="K58" s="4"/>
      <c r="L58" s="4"/>
      <c r="M58" s="4"/>
    </row>
    <row r="59" spans="1:13" ht="14.25" customHeight="1">
      <c r="A59" s="29" t="s">
        <v>81</v>
      </c>
      <c r="B59" s="56"/>
      <c r="C59" s="2"/>
      <c r="D59" s="2"/>
      <c r="E59" s="35"/>
      <c r="F59" s="2"/>
      <c r="G59" s="2"/>
      <c r="H59" s="18"/>
      <c r="I59" s="18"/>
      <c r="J59" s="55" t="s">
        <v>110</v>
      </c>
      <c r="K59" s="4"/>
      <c r="L59" s="4"/>
      <c r="M59" s="4"/>
    </row>
    <row r="60" spans="1:13" ht="13.5" customHeight="1">
      <c r="A60" s="47" t="s">
        <v>53</v>
      </c>
      <c r="B60" s="10">
        <f>SUM(B61:B75)</f>
        <v>5</v>
      </c>
      <c r="C60" s="10">
        <f>SUM(C61:C75)</f>
        <v>0</v>
      </c>
      <c r="D60" s="10">
        <v>2</v>
      </c>
      <c r="E60" s="10">
        <f>SUM(E61:E75)</f>
        <v>5</v>
      </c>
      <c r="F60" s="10">
        <f>SUM(F61:F75)</f>
        <v>0</v>
      </c>
      <c r="G60" s="10">
        <f>SUM(G61:G75)</f>
        <v>0</v>
      </c>
      <c r="H60" s="27">
        <f>SUM(H61:H75)</f>
        <v>30</v>
      </c>
      <c r="I60" s="27">
        <f>SUM(I61:I75)</f>
        <v>108</v>
      </c>
      <c r="J60" s="59"/>
      <c r="K60" s="4"/>
      <c r="L60" s="4"/>
      <c r="M60" s="4"/>
    </row>
    <row r="61" spans="1:13" ht="15.75" customHeight="1">
      <c r="A61" s="29" t="s">
        <v>45</v>
      </c>
      <c r="B61" s="2">
        <v>1</v>
      </c>
      <c r="C61" s="2"/>
      <c r="D61" s="2">
        <v>2</v>
      </c>
      <c r="E61" s="2"/>
      <c r="F61" s="2"/>
      <c r="G61" s="2"/>
      <c r="H61" s="16">
        <v>12</v>
      </c>
      <c r="I61" s="16">
        <v>12</v>
      </c>
      <c r="J61" s="60" t="s">
        <v>7</v>
      </c>
      <c r="K61" s="4"/>
      <c r="L61" s="4"/>
      <c r="M61" s="4"/>
    </row>
    <row r="62" spans="1:13" ht="14.25" customHeight="1">
      <c r="A62" s="29" t="s">
        <v>1</v>
      </c>
      <c r="B62" s="2"/>
      <c r="C62" s="2"/>
      <c r="D62" s="2"/>
      <c r="E62" s="2"/>
      <c r="F62" s="2"/>
      <c r="G62" s="2"/>
      <c r="H62" s="16">
        <v>18</v>
      </c>
      <c r="I62" s="16">
        <v>96</v>
      </c>
      <c r="J62" s="30"/>
      <c r="K62" s="4"/>
      <c r="L62" s="4"/>
      <c r="M62" s="4"/>
    </row>
    <row r="63" spans="1:13" ht="14.25" hidden="1" customHeight="1">
      <c r="A63" s="29" t="s">
        <v>55</v>
      </c>
      <c r="B63" s="2"/>
      <c r="C63" s="2"/>
      <c r="D63" s="2"/>
      <c r="E63" s="2"/>
      <c r="F63" s="2"/>
      <c r="G63" s="2"/>
      <c r="H63" s="16"/>
      <c r="I63" s="16"/>
      <c r="J63" s="30"/>
      <c r="K63" s="4"/>
      <c r="L63" s="4"/>
      <c r="M63" s="4"/>
    </row>
    <row r="64" spans="1:13" ht="26.25" customHeight="1">
      <c r="A64" s="29" t="s">
        <v>85</v>
      </c>
      <c r="B64" s="2">
        <v>2</v>
      </c>
      <c r="C64" s="2"/>
      <c r="D64" s="2"/>
      <c r="E64" s="2">
        <v>2</v>
      </c>
      <c r="F64" s="2"/>
      <c r="G64" s="2"/>
      <c r="H64" s="16"/>
      <c r="I64" s="50"/>
      <c r="J64" s="30" t="s">
        <v>36</v>
      </c>
      <c r="K64" s="4"/>
      <c r="L64" s="4"/>
      <c r="M64" s="4"/>
    </row>
    <row r="65" spans="1:13" ht="15" hidden="1" customHeight="1">
      <c r="A65" s="29" t="s">
        <v>47</v>
      </c>
      <c r="B65" s="2"/>
      <c r="C65" s="2"/>
      <c r="D65" s="2"/>
      <c r="E65" s="2"/>
      <c r="F65" s="2"/>
      <c r="G65" s="2"/>
      <c r="H65" s="61"/>
      <c r="I65" s="16"/>
      <c r="J65" s="14"/>
      <c r="K65" s="4"/>
      <c r="L65" s="4"/>
      <c r="M65" s="4"/>
    </row>
    <row r="66" spans="1:13" ht="15" customHeight="1">
      <c r="A66" s="29" t="s">
        <v>100</v>
      </c>
      <c r="B66" s="2">
        <v>2</v>
      </c>
      <c r="C66" s="2"/>
      <c r="D66" s="2"/>
      <c r="E66" s="2">
        <v>2</v>
      </c>
      <c r="F66" s="2"/>
      <c r="G66" s="2"/>
      <c r="H66" s="62"/>
      <c r="I66" s="16"/>
      <c r="J66" s="14" t="s">
        <v>111</v>
      </c>
      <c r="K66" s="4"/>
      <c r="L66" s="4"/>
      <c r="M66" s="4"/>
    </row>
    <row r="67" spans="1:13" ht="14.25" customHeight="1">
      <c r="A67" s="29" t="s">
        <v>70</v>
      </c>
      <c r="B67" s="2"/>
      <c r="C67" s="2"/>
      <c r="D67" s="2"/>
      <c r="E67" s="2">
        <v>1</v>
      </c>
      <c r="F67" s="2"/>
      <c r="G67" s="2"/>
      <c r="H67" s="16"/>
      <c r="I67" s="16"/>
      <c r="J67" s="38" t="s">
        <v>24</v>
      </c>
      <c r="K67" s="4"/>
      <c r="L67" s="4"/>
      <c r="M67" s="4"/>
    </row>
    <row r="68" spans="1:13" ht="14.25" hidden="1" customHeight="1">
      <c r="A68" s="29" t="s">
        <v>71</v>
      </c>
      <c r="B68" s="2"/>
      <c r="C68" s="2"/>
      <c r="D68" s="2"/>
      <c r="E68" s="2"/>
      <c r="F68" s="2"/>
      <c r="G68" s="2"/>
      <c r="H68" s="16"/>
      <c r="I68" s="16"/>
      <c r="J68" s="14"/>
      <c r="K68" s="4"/>
      <c r="L68" s="4"/>
      <c r="M68" s="4"/>
    </row>
    <row r="69" spans="1:13" ht="14.25" hidden="1" customHeight="1">
      <c r="A69" s="29" t="s">
        <v>67</v>
      </c>
      <c r="B69" s="2"/>
      <c r="C69" s="2"/>
      <c r="D69" s="2"/>
      <c r="E69" s="2"/>
      <c r="F69" s="2"/>
      <c r="G69" s="2"/>
      <c r="H69" s="16"/>
      <c r="I69" s="16"/>
      <c r="K69" s="4"/>
      <c r="L69" s="4"/>
      <c r="M69" s="4"/>
    </row>
    <row r="70" spans="1:13" ht="28.5" customHeight="1">
      <c r="A70" s="29" t="s">
        <v>58</v>
      </c>
      <c r="B70" s="2"/>
      <c r="C70" s="2"/>
      <c r="D70" s="2"/>
      <c r="E70" s="2"/>
      <c r="F70" s="2"/>
      <c r="G70" s="2"/>
      <c r="H70" s="16"/>
      <c r="I70" s="16"/>
      <c r="J70" s="30" t="s">
        <v>34</v>
      </c>
      <c r="K70" s="4"/>
      <c r="L70" s="4"/>
      <c r="M70" s="4"/>
    </row>
    <row r="71" spans="1:13" ht="14.25" customHeight="1">
      <c r="A71" s="29" t="s">
        <v>76</v>
      </c>
      <c r="B71" s="2"/>
      <c r="C71" s="2"/>
      <c r="D71" s="2"/>
      <c r="E71" s="2"/>
      <c r="F71" s="2"/>
      <c r="G71" s="2"/>
      <c r="H71" s="16"/>
      <c r="I71" s="16"/>
      <c r="J71" s="30" t="s">
        <v>112</v>
      </c>
      <c r="K71" s="4"/>
      <c r="L71" s="4"/>
      <c r="M71" s="4"/>
    </row>
    <row r="72" spans="1:13" ht="18" customHeight="1">
      <c r="A72" s="29" t="s">
        <v>86</v>
      </c>
      <c r="B72" s="2"/>
      <c r="C72" s="2"/>
      <c r="D72" s="2"/>
      <c r="E72" s="2"/>
      <c r="F72" s="2"/>
      <c r="G72" s="2"/>
      <c r="H72" s="16"/>
      <c r="I72" s="16"/>
      <c r="J72" s="15" t="s">
        <v>37</v>
      </c>
      <c r="K72" s="4"/>
      <c r="L72" s="4"/>
      <c r="M72" s="4"/>
    </row>
    <row r="73" spans="1:13" ht="14.25" customHeight="1">
      <c r="A73" s="29" t="s">
        <v>68</v>
      </c>
      <c r="B73" s="2"/>
      <c r="C73" s="2"/>
      <c r="D73" s="2"/>
      <c r="E73" s="2"/>
      <c r="F73" s="2"/>
      <c r="G73" s="2"/>
      <c r="H73" s="16"/>
      <c r="I73" s="16"/>
      <c r="J73" s="45" t="s">
        <v>113</v>
      </c>
      <c r="K73" s="4"/>
      <c r="L73" s="4"/>
      <c r="M73" s="4"/>
    </row>
    <row r="74" spans="1:13" ht="14.25" hidden="1" customHeight="1">
      <c r="A74" s="29" t="s">
        <v>57</v>
      </c>
      <c r="B74" s="2"/>
      <c r="C74" s="2"/>
      <c r="D74" s="2"/>
      <c r="E74" s="2"/>
      <c r="F74" s="2"/>
      <c r="G74" s="2"/>
      <c r="H74" s="16"/>
      <c r="I74" s="16"/>
      <c r="J74" s="45"/>
      <c r="K74" s="4"/>
      <c r="L74" s="4"/>
      <c r="M74" s="4"/>
    </row>
    <row r="75" spans="1:13" ht="13.5" hidden="1" customHeight="1">
      <c r="A75" s="29" t="s">
        <v>49</v>
      </c>
      <c r="B75" s="2"/>
      <c r="C75" s="2"/>
      <c r="D75" s="2"/>
      <c r="E75" s="2"/>
      <c r="F75" s="2"/>
      <c r="G75" s="2"/>
      <c r="H75" s="16"/>
      <c r="I75" s="16"/>
      <c r="J75" s="63"/>
      <c r="K75" s="4"/>
      <c r="L75" s="4"/>
      <c r="M75" s="4"/>
    </row>
    <row r="76" spans="1:13" ht="13.5" customHeight="1">
      <c r="A76" s="47" t="s">
        <v>51</v>
      </c>
      <c r="B76" s="10">
        <f>SUM(B77:B91)</f>
        <v>5</v>
      </c>
      <c r="C76" s="10">
        <f>SUM(C77:C91)</f>
        <v>0</v>
      </c>
      <c r="D76" s="10">
        <v>1</v>
      </c>
      <c r="E76" s="10">
        <f>SUM(E77:E91)</f>
        <v>2</v>
      </c>
      <c r="F76" s="10">
        <f>SUM(F77:F91)</f>
        <v>0</v>
      </c>
      <c r="G76" s="10">
        <f>SUM(G77:G91)</f>
        <v>0</v>
      </c>
      <c r="H76" s="27">
        <f>SUM(H77:H91)</f>
        <v>16</v>
      </c>
      <c r="I76" s="48">
        <f>I77+I78+I79+I80+I81+I82+I83+I84+I85+I86+I87+I88+I89+I90+I91</f>
        <v>54</v>
      </c>
      <c r="J76" s="64"/>
      <c r="K76" s="4"/>
      <c r="L76" s="4"/>
      <c r="M76" s="4"/>
    </row>
    <row r="77" spans="1:13" ht="16.5" customHeight="1">
      <c r="A77" s="29" t="s">
        <v>45</v>
      </c>
      <c r="B77" s="2">
        <v>1</v>
      </c>
      <c r="C77" s="2"/>
      <c r="D77" s="2">
        <v>2</v>
      </c>
      <c r="E77" s="2"/>
      <c r="F77" s="2"/>
      <c r="G77" s="2"/>
      <c r="H77" s="16">
        <v>6</v>
      </c>
      <c r="I77" s="65">
        <v>48</v>
      </c>
      <c r="J77" s="63" t="s">
        <v>8</v>
      </c>
      <c r="K77" s="4"/>
      <c r="L77" s="4"/>
      <c r="M77" s="4"/>
    </row>
    <row r="78" spans="1:13" ht="28.5" customHeight="1">
      <c r="A78" s="29" t="s">
        <v>93</v>
      </c>
      <c r="B78" s="2">
        <v>1</v>
      </c>
      <c r="C78" s="2"/>
      <c r="D78" s="2"/>
      <c r="E78" s="2"/>
      <c r="F78" s="2"/>
      <c r="G78" s="2"/>
      <c r="H78" s="16">
        <v>10</v>
      </c>
      <c r="I78" s="66">
        <v>6</v>
      </c>
      <c r="J78" s="30" t="s">
        <v>25</v>
      </c>
      <c r="K78" s="4"/>
      <c r="L78" s="4"/>
      <c r="M78" s="4"/>
    </row>
    <row r="79" spans="1:13" ht="15.75" customHeight="1">
      <c r="A79" s="29" t="s">
        <v>46</v>
      </c>
      <c r="B79" s="2">
        <v>1</v>
      </c>
      <c r="C79" s="2"/>
      <c r="D79" s="2"/>
      <c r="E79" s="2">
        <v>1</v>
      </c>
      <c r="F79" s="2"/>
      <c r="G79" s="2"/>
      <c r="H79" s="16"/>
      <c r="I79" s="16"/>
      <c r="J79" s="14" t="s">
        <v>26</v>
      </c>
      <c r="K79" s="4"/>
      <c r="L79" s="4"/>
      <c r="M79" s="4"/>
    </row>
    <row r="80" spans="1:13" ht="28.5" customHeight="1">
      <c r="A80" s="29" t="s">
        <v>54</v>
      </c>
      <c r="B80" s="2"/>
      <c r="C80" s="2"/>
      <c r="D80" s="2"/>
      <c r="E80" s="53"/>
      <c r="F80" s="2"/>
      <c r="G80" s="2"/>
      <c r="H80" s="16"/>
      <c r="I80" s="16"/>
      <c r="J80" s="30" t="s">
        <v>27</v>
      </c>
      <c r="K80" s="4"/>
      <c r="L80" s="4"/>
      <c r="M80" s="4"/>
    </row>
    <row r="81" spans="1:13" ht="15" customHeight="1">
      <c r="A81" s="29" t="s">
        <v>94</v>
      </c>
      <c r="B81" s="35">
        <v>1</v>
      </c>
      <c r="C81" s="2"/>
      <c r="D81" s="2"/>
      <c r="E81" s="2">
        <v>1</v>
      </c>
      <c r="F81" s="2"/>
      <c r="G81" s="2"/>
      <c r="H81" s="18"/>
      <c r="I81" s="18"/>
      <c r="J81" s="30" t="s">
        <v>35</v>
      </c>
      <c r="K81" s="4"/>
      <c r="L81" s="4"/>
      <c r="M81" s="4"/>
    </row>
    <row r="82" spans="1:13" ht="14.25" hidden="1" customHeight="1">
      <c r="A82" s="29" t="s">
        <v>87</v>
      </c>
      <c r="B82" s="67"/>
      <c r="C82" s="2"/>
      <c r="D82" s="2"/>
      <c r="E82" s="2"/>
      <c r="F82" s="2"/>
      <c r="G82" s="2"/>
      <c r="H82" s="18"/>
      <c r="I82" s="18"/>
      <c r="J82" s="30"/>
      <c r="K82" s="4"/>
      <c r="L82" s="4"/>
      <c r="M82" s="4"/>
    </row>
    <row r="83" spans="1:13" ht="15" hidden="1" customHeight="1">
      <c r="A83" s="29" t="s">
        <v>47</v>
      </c>
      <c r="B83" s="2"/>
      <c r="C83" s="2"/>
      <c r="D83" s="2"/>
      <c r="E83" s="2"/>
      <c r="F83" s="2"/>
      <c r="G83" s="2"/>
      <c r="H83" s="18"/>
      <c r="I83" s="18"/>
      <c r="J83" s="30"/>
      <c r="K83" s="4"/>
      <c r="L83" s="4"/>
      <c r="M83" s="4"/>
    </row>
    <row r="84" spans="1:13" ht="12.75" customHeight="1">
      <c r="A84" s="29" t="s">
        <v>71</v>
      </c>
      <c r="B84" s="2"/>
      <c r="C84" s="2"/>
      <c r="D84" s="2"/>
      <c r="E84" s="2"/>
      <c r="F84" s="2"/>
      <c r="G84" s="2"/>
      <c r="H84" s="18"/>
      <c r="I84" s="18"/>
      <c r="J84" s="45" t="s">
        <v>114</v>
      </c>
      <c r="K84" s="4"/>
      <c r="L84" s="4"/>
      <c r="M84" s="4"/>
    </row>
    <row r="85" spans="1:13" ht="15" customHeight="1">
      <c r="A85" s="29" t="s">
        <v>76</v>
      </c>
      <c r="B85" s="2"/>
      <c r="C85" s="2"/>
      <c r="D85" s="2"/>
      <c r="E85" s="2"/>
      <c r="F85" s="2"/>
      <c r="G85" s="2"/>
      <c r="H85" s="18"/>
      <c r="I85" s="18"/>
      <c r="J85" s="30" t="s">
        <v>18</v>
      </c>
      <c r="K85" s="4"/>
      <c r="L85" s="4"/>
      <c r="M85" s="4"/>
    </row>
    <row r="86" spans="1:13" ht="29.25" customHeight="1">
      <c r="A86" s="29" t="s">
        <v>69</v>
      </c>
      <c r="B86" s="2"/>
      <c r="C86" s="2"/>
      <c r="D86" s="2"/>
      <c r="E86" s="2"/>
      <c r="F86" s="2"/>
      <c r="G86" s="2"/>
      <c r="H86" s="18"/>
      <c r="I86" s="18"/>
      <c r="J86" s="30" t="s">
        <v>38</v>
      </c>
      <c r="K86" s="4"/>
      <c r="L86" s="4"/>
      <c r="M86" s="4"/>
    </row>
    <row r="87" spans="1:13" ht="30" customHeight="1">
      <c r="A87" s="29" t="s">
        <v>0</v>
      </c>
      <c r="B87" s="2">
        <v>1</v>
      </c>
      <c r="C87" s="2"/>
      <c r="D87" s="2"/>
      <c r="E87" s="2"/>
      <c r="F87" s="68"/>
      <c r="G87" s="2"/>
      <c r="H87" s="18"/>
      <c r="I87" s="18"/>
      <c r="J87" s="14" t="s">
        <v>39</v>
      </c>
      <c r="K87" s="4"/>
      <c r="L87" s="4"/>
      <c r="M87" s="4"/>
    </row>
    <row r="88" spans="1:13" ht="14.25" hidden="1" customHeight="1">
      <c r="A88" s="29" t="s">
        <v>68</v>
      </c>
      <c r="B88" s="2"/>
      <c r="C88" s="2"/>
      <c r="D88" s="2"/>
      <c r="E88" s="2"/>
      <c r="F88" s="2"/>
      <c r="G88" s="2"/>
      <c r="H88" s="18"/>
      <c r="I88" s="18"/>
      <c r="J88" s="54"/>
      <c r="K88" s="4"/>
      <c r="L88" s="4"/>
      <c r="M88" s="4"/>
    </row>
    <row r="89" spans="1:13" ht="12.75" customHeight="1">
      <c r="A89" s="29" t="s">
        <v>57</v>
      </c>
      <c r="B89" s="2"/>
      <c r="C89" s="2"/>
      <c r="D89" s="2"/>
      <c r="E89" s="4"/>
      <c r="F89" s="2"/>
      <c r="G89" s="2"/>
      <c r="H89" s="18"/>
      <c r="I89" s="18"/>
      <c r="J89" s="30" t="s">
        <v>115</v>
      </c>
      <c r="K89" s="4"/>
      <c r="L89" s="4"/>
      <c r="M89" s="4"/>
    </row>
    <row r="90" spans="1:13" ht="14.25" hidden="1" customHeight="1">
      <c r="A90" s="29" t="s">
        <v>82</v>
      </c>
      <c r="B90" s="2"/>
      <c r="C90" s="2"/>
      <c r="D90" s="2"/>
      <c r="E90" s="69"/>
      <c r="F90" s="2"/>
      <c r="G90" s="2"/>
      <c r="H90" s="18"/>
      <c r="I90" s="18"/>
      <c r="J90" s="30"/>
      <c r="K90" s="4"/>
      <c r="L90" s="4"/>
      <c r="M90" s="4"/>
    </row>
    <row r="91" spans="1:13" ht="14.25" hidden="1" customHeight="1">
      <c r="A91" s="29" t="s">
        <v>48</v>
      </c>
      <c r="B91" s="2"/>
      <c r="C91" s="4"/>
      <c r="D91" s="2"/>
      <c r="E91" s="2"/>
      <c r="F91" s="2"/>
      <c r="G91" s="2"/>
      <c r="H91" s="18"/>
      <c r="I91" s="18"/>
      <c r="J91" s="30"/>
      <c r="K91" s="4"/>
      <c r="L91" s="4"/>
      <c r="M91" s="4"/>
    </row>
    <row r="92" spans="1:13" ht="11.25" customHeight="1">
      <c r="A92" s="47" t="s">
        <v>52</v>
      </c>
      <c r="B92" s="10">
        <f t="shared" ref="B92:D93" si="0">B76+B60+B43+B27+B5</f>
        <v>22</v>
      </c>
      <c r="C92" s="10">
        <f t="shared" si="0"/>
        <v>0</v>
      </c>
      <c r="D92" s="10">
        <f t="shared" si="0"/>
        <v>10</v>
      </c>
      <c r="E92" s="70">
        <f>94:94+95:95+96:96+97:97+98:98+99:99+100:100+101:101+102:102+103:103+104:104+105:105+107:107+108:108+109:109+110:110+111:111+112:112+115:115+116:116+117:117</f>
        <v>16</v>
      </c>
      <c r="F92" s="71">
        <v>0</v>
      </c>
      <c r="G92" s="10">
        <f>G76+G60+G43+G27+G5</f>
        <v>0</v>
      </c>
      <c r="H92" s="27">
        <f>H5+H27+H43+H60+H76</f>
        <v>112</v>
      </c>
      <c r="I92" s="27">
        <f>I76+I60+I43+I27+I5</f>
        <v>342</v>
      </c>
      <c r="J92" s="28"/>
      <c r="K92" s="4"/>
      <c r="L92" s="4"/>
      <c r="M92" s="4"/>
    </row>
    <row r="93" spans="1:13" ht="15" customHeight="1">
      <c r="A93" s="29" t="s">
        <v>45</v>
      </c>
      <c r="B93" s="19">
        <f t="shared" si="0"/>
        <v>5</v>
      </c>
      <c r="C93" s="19">
        <f t="shared" si="0"/>
        <v>0</v>
      </c>
      <c r="D93" s="19">
        <f t="shared" si="0"/>
        <v>11</v>
      </c>
      <c r="E93" s="19">
        <f>E77+E61+E44+E28+E6</f>
        <v>0</v>
      </c>
      <c r="F93" s="19">
        <f>F77+F61+F44+F28+F6</f>
        <v>0</v>
      </c>
      <c r="G93" s="19"/>
      <c r="H93" s="19"/>
      <c r="I93" s="19"/>
      <c r="J93" s="19"/>
      <c r="K93" s="4"/>
      <c r="L93" s="4"/>
      <c r="M93" s="4"/>
    </row>
    <row r="94" spans="1:13" ht="14.25" customHeight="1">
      <c r="A94" s="72" t="s">
        <v>46</v>
      </c>
      <c r="B94" s="73">
        <f>B79+B67+B45+B8+B34</f>
        <v>2</v>
      </c>
      <c r="C94" s="73">
        <f>C79+C67+C45+C8+C34</f>
        <v>0</v>
      </c>
      <c r="D94" s="73"/>
      <c r="E94" s="3">
        <f>E79+E67+E45+E8+E34</f>
        <v>4</v>
      </c>
      <c r="F94" s="3">
        <f>F79+F67+F45+F8+F34</f>
        <v>0</v>
      </c>
      <c r="G94" s="19"/>
      <c r="H94" s="19"/>
      <c r="I94" s="19"/>
      <c r="J94" s="74"/>
      <c r="K94" s="4"/>
      <c r="L94" s="4"/>
      <c r="M94" s="4"/>
    </row>
    <row r="95" spans="1:13" ht="15" customHeight="1">
      <c r="A95" s="72" t="s">
        <v>85</v>
      </c>
      <c r="B95" s="19">
        <f>B78+B64+B50+B29+B9</f>
        <v>4</v>
      </c>
      <c r="C95" s="19" t="e">
        <f>C78+C64+C50+C29+#REF!</f>
        <v>#REF!</v>
      </c>
      <c r="D95" s="19"/>
      <c r="E95" s="3">
        <f>E78+E64+E50+E29+E9</f>
        <v>5</v>
      </c>
      <c r="F95" s="3">
        <v>0</v>
      </c>
      <c r="G95" s="19" t="e">
        <f>G78+G64+G50+G29+#REF!</f>
        <v>#REF!</v>
      </c>
      <c r="H95" s="19"/>
      <c r="I95" s="19"/>
      <c r="J95" s="75"/>
      <c r="K95" s="4"/>
      <c r="L95" s="4"/>
      <c r="M95" s="4"/>
    </row>
    <row r="96" spans="1:13" ht="15.75" hidden="1" customHeight="1">
      <c r="A96" s="72" t="s">
        <v>5</v>
      </c>
      <c r="B96" s="19">
        <f>B11</f>
        <v>0</v>
      </c>
      <c r="C96" s="19">
        <f>C9</f>
        <v>0</v>
      </c>
      <c r="D96" s="19"/>
      <c r="E96" s="3">
        <v>0</v>
      </c>
      <c r="F96" s="3">
        <f>F9</f>
        <v>0</v>
      </c>
      <c r="G96" s="19"/>
      <c r="H96" s="19"/>
      <c r="I96" s="19"/>
      <c r="J96" s="75" t="s">
        <v>84</v>
      </c>
      <c r="K96" s="4"/>
      <c r="L96" s="4"/>
      <c r="M96" s="4"/>
    </row>
    <row r="97" spans="1:13" ht="14.25" customHeight="1">
      <c r="A97" s="72" t="s">
        <v>3</v>
      </c>
      <c r="B97" s="19">
        <f>B81+B66+B55+B30+B7</f>
        <v>4</v>
      </c>
      <c r="C97" s="19" t="e">
        <f>C81+C66+#REF!+#REF!</f>
        <v>#REF!</v>
      </c>
      <c r="D97" s="19"/>
      <c r="E97" s="3">
        <f>E81+E66+E55+E30+E7</f>
        <v>7</v>
      </c>
      <c r="F97" s="3">
        <v>0</v>
      </c>
      <c r="G97" s="19"/>
      <c r="H97" s="19"/>
      <c r="I97" s="19"/>
      <c r="J97" s="19"/>
      <c r="K97" s="4"/>
      <c r="L97" s="4"/>
      <c r="M97" s="4"/>
    </row>
    <row r="98" spans="1:13" ht="13.5" customHeight="1">
      <c r="A98" s="72" t="s">
        <v>47</v>
      </c>
      <c r="B98" s="19">
        <f>B83+B65+B53+B38+B10</f>
        <v>1</v>
      </c>
      <c r="C98" s="19">
        <f>C83+C65+C53+C38+C10</f>
        <v>0</v>
      </c>
      <c r="D98" s="19"/>
      <c r="E98" s="3">
        <f>E83+E65+E53+E38+E10</f>
        <v>0</v>
      </c>
      <c r="F98" s="3">
        <f>F83+F65+F53+F38+F10</f>
        <v>0</v>
      </c>
      <c r="G98" s="19"/>
      <c r="H98" s="19"/>
      <c r="I98" s="19"/>
      <c r="J98" s="19"/>
      <c r="K98" s="4"/>
      <c r="L98" s="4"/>
      <c r="M98" s="4"/>
    </row>
    <row r="99" spans="1:13" ht="15.75" customHeight="1">
      <c r="A99" s="72" t="s">
        <v>97</v>
      </c>
      <c r="B99" s="19">
        <f>B22</f>
        <v>0</v>
      </c>
      <c r="C99" s="19">
        <f>C55</f>
        <v>0</v>
      </c>
      <c r="D99" s="19"/>
      <c r="E99" s="19">
        <v>0</v>
      </c>
      <c r="F99" s="19"/>
      <c r="G99" s="19"/>
      <c r="H99" s="19"/>
      <c r="I99" s="19"/>
      <c r="J99" s="19" t="s">
        <v>116</v>
      </c>
      <c r="K99" s="4"/>
      <c r="L99" s="4"/>
      <c r="M99" s="4"/>
    </row>
    <row r="100" spans="1:13" ht="14.25" hidden="1" customHeight="1">
      <c r="A100" s="72" t="s">
        <v>91</v>
      </c>
      <c r="B100" s="19">
        <f>B31</f>
        <v>0</v>
      </c>
      <c r="C100" s="19">
        <f>C31</f>
        <v>0</v>
      </c>
      <c r="D100" s="19"/>
      <c r="E100" s="19">
        <v>0</v>
      </c>
      <c r="F100" s="19">
        <v>0</v>
      </c>
      <c r="G100" s="19"/>
      <c r="H100" s="19"/>
      <c r="I100" s="19"/>
      <c r="J100" s="4"/>
      <c r="K100" s="4"/>
      <c r="L100" s="4"/>
      <c r="M100" s="4"/>
    </row>
    <row r="101" spans="1:13" ht="14.25" hidden="1" customHeight="1">
      <c r="A101" s="72" t="s">
        <v>101</v>
      </c>
      <c r="B101" s="19">
        <f>B23</f>
        <v>0</v>
      </c>
      <c r="C101" s="19">
        <f>C23</f>
        <v>0</v>
      </c>
      <c r="D101" s="19"/>
      <c r="E101" s="19">
        <f>E23</f>
        <v>0</v>
      </c>
      <c r="F101" s="19">
        <f>F23</f>
        <v>0</v>
      </c>
      <c r="G101" s="19"/>
      <c r="H101" s="19"/>
      <c r="I101" s="19"/>
      <c r="J101" s="4"/>
      <c r="K101" s="4"/>
      <c r="L101" s="4"/>
      <c r="M101" s="4"/>
    </row>
    <row r="102" spans="1:13" ht="15" customHeight="1">
      <c r="A102" s="29" t="s">
        <v>48</v>
      </c>
      <c r="B102" s="19">
        <f>B91+B62+B36+B14</f>
        <v>0</v>
      </c>
      <c r="C102" s="19">
        <f>C14+C36+C46+C62+C91</f>
        <v>0</v>
      </c>
      <c r="D102" s="19"/>
      <c r="E102" s="19">
        <f>E91+E62+E46+E36+E14</f>
        <v>0</v>
      </c>
      <c r="F102" s="19">
        <f>F62+F46+F36+F14</f>
        <v>0</v>
      </c>
      <c r="G102" s="19"/>
      <c r="H102" s="19"/>
      <c r="I102" s="19"/>
      <c r="J102" s="19" t="s">
        <v>117</v>
      </c>
      <c r="K102" s="4"/>
      <c r="L102" s="4"/>
      <c r="M102" s="4"/>
    </row>
    <row r="103" spans="1:13" ht="14.25" hidden="1" customHeight="1">
      <c r="A103" s="72" t="s">
        <v>54</v>
      </c>
      <c r="B103" s="19">
        <f>B80+B63+B47+B37+B15</f>
        <v>0</v>
      </c>
      <c r="C103" s="19">
        <f>C80+C63+C47+C37+C15</f>
        <v>0</v>
      </c>
      <c r="D103" s="19"/>
      <c r="E103" s="19">
        <f>E80+E63+E47+E37+E15</f>
        <v>0</v>
      </c>
      <c r="F103" s="19">
        <f>F80+F63+F47+F37+F15</f>
        <v>0</v>
      </c>
      <c r="G103" s="19"/>
      <c r="H103" s="19"/>
      <c r="I103" s="19"/>
      <c r="J103" s="73"/>
      <c r="K103" s="4"/>
      <c r="L103" s="4"/>
      <c r="M103" s="4"/>
    </row>
    <row r="104" spans="1:13" ht="12" hidden="1" customHeight="1">
      <c r="A104" s="29" t="s">
        <v>78</v>
      </c>
      <c r="B104" s="19">
        <f>B17</f>
        <v>0</v>
      </c>
      <c r="C104" s="19"/>
      <c r="D104" s="19"/>
      <c r="E104" s="19"/>
      <c r="F104" s="19"/>
      <c r="G104" s="19"/>
      <c r="H104" s="19"/>
      <c r="I104" s="19"/>
      <c r="J104" s="19"/>
      <c r="K104" s="4"/>
      <c r="L104" s="4"/>
      <c r="M104" s="4"/>
    </row>
    <row r="105" spans="1:13" ht="14.25" customHeight="1">
      <c r="A105" s="29" t="s">
        <v>57</v>
      </c>
      <c r="B105" s="19">
        <f>B89+B74+B49+B40</f>
        <v>0</v>
      </c>
      <c r="C105" s="19">
        <f>C89+C74+C49+C40</f>
        <v>0</v>
      </c>
      <c r="D105" s="19"/>
      <c r="E105" s="19">
        <v>0</v>
      </c>
      <c r="F105" s="19">
        <f>F89+F74+F49+F40</f>
        <v>0</v>
      </c>
      <c r="G105" s="19"/>
      <c r="H105" s="19"/>
      <c r="I105" s="19"/>
      <c r="J105" s="19" t="s">
        <v>118</v>
      </c>
      <c r="K105" s="4"/>
      <c r="L105" s="4"/>
      <c r="M105" s="4"/>
    </row>
    <row r="106" spans="1:13" ht="12.75" customHeight="1">
      <c r="A106" s="29" t="s">
        <v>87</v>
      </c>
      <c r="B106" s="19">
        <f>B12+B82+B32+B72</f>
        <v>1</v>
      </c>
      <c r="C106" s="19"/>
      <c r="D106" s="19"/>
      <c r="E106" s="19"/>
      <c r="F106" s="19"/>
      <c r="G106" s="19"/>
      <c r="H106" s="19"/>
      <c r="I106" s="19" t="s">
        <v>80</v>
      </c>
      <c r="J106" s="76"/>
      <c r="K106" s="4"/>
      <c r="L106" s="4"/>
      <c r="M106" s="4"/>
    </row>
    <row r="107" spans="1:13" ht="11.25" hidden="1" customHeight="1">
      <c r="A107" s="29" t="s">
        <v>83</v>
      </c>
      <c r="B107" s="19">
        <f>B13</f>
        <v>0</v>
      </c>
      <c r="C107" s="19"/>
      <c r="D107" s="19"/>
      <c r="E107" s="19">
        <f>E13</f>
        <v>0</v>
      </c>
      <c r="F107" s="19">
        <f>F13</f>
        <v>0</v>
      </c>
      <c r="G107" s="19"/>
      <c r="H107" s="19"/>
      <c r="I107" s="19"/>
      <c r="J107" s="19"/>
      <c r="K107" s="4"/>
      <c r="L107" s="4"/>
      <c r="M107" s="4"/>
    </row>
    <row r="108" spans="1:13" ht="11.25" hidden="1" customHeight="1">
      <c r="A108" s="29" t="s">
        <v>2</v>
      </c>
      <c r="B108" s="19">
        <f>B24</f>
        <v>0</v>
      </c>
      <c r="C108" s="19"/>
      <c r="D108" s="19"/>
      <c r="E108" s="19">
        <f>E24</f>
        <v>0</v>
      </c>
      <c r="F108" s="19"/>
      <c r="G108" s="19"/>
      <c r="H108" s="19"/>
      <c r="I108" s="19"/>
      <c r="J108" s="19"/>
      <c r="K108" s="4"/>
      <c r="L108" s="4"/>
      <c r="M108" s="4"/>
    </row>
    <row r="109" spans="1:13" ht="12" customHeight="1">
      <c r="A109" s="29" t="s">
        <v>56</v>
      </c>
      <c r="B109" s="19">
        <f>B18+B41+B70+B86+B48</f>
        <v>1</v>
      </c>
      <c r="C109" s="19">
        <f>C18+C41+C70+C86+C48</f>
        <v>0</v>
      </c>
      <c r="D109" s="19"/>
      <c r="E109" s="19">
        <f>E18+E70+E86</f>
        <v>0</v>
      </c>
      <c r="F109" s="19">
        <f>F18+F41+F70+F86+F48</f>
        <v>0</v>
      </c>
      <c r="G109" s="19"/>
      <c r="H109" s="19"/>
      <c r="I109" s="19"/>
      <c r="J109" s="2"/>
      <c r="K109" s="4"/>
      <c r="L109" s="4"/>
      <c r="M109" s="4"/>
    </row>
    <row r="110" spans="1:13" ht="12" customHeight="1">
      <c r="A110" s="29" t="s">
        <v>79</v>
      </c>
      <c r="B110" s="19">
        <f>B26+B90</f>
        <v>2</v>
      </c>
      <c r="C110" s="19"/>
      <c r="D110" s="19"/>
      <c r="E110" s="19"/>
      <c r="F110" s="19"/>
      <c r="G110" s="19"/>
      <c r="H110" s="19"/>
      <c r="I110" s="19"/>
      <c r="J110" s="2"/>
      <c r="K110" s="4"/>
      <c r="L110" s="4"/>
      <c r="M110" s="4"/>
    </row>
    <row r="111" spans="1:13" ht="12" hidden="1" customHeight="1">
      <c r="A111" s="29" t="s">
        <v>99</v>
      </c>
      <c r="B111" s="19">
        <f>B20</f>
        <v>0</v>
      </c>
      <c r="C111" s="19">
        <f>C20</f>
        <v>0</v>
      </c>
      <c r="D111" s="19"/>
      <c r="E111" s="19">
        <f>E20</f>
        <v>0</v>
      </c>
      <c r="F111" s="19">
        <f>F20</f>
        <v>0</v>
      </c>
      <c r="G111" s="19"/>
      <c r="H111" s="19"/>
      <c r="I111" s="19"/>
      <c r="J111" s="2" t="s">
        <v>84</v>
      </c>
      <c r="K111" s="4"/>
      <c r="L111" s="4"/>
      <c r="M111" s="4"/>
    </row>
    <row r="112" spans="1:13" ht="13.5" customHeight="1">
      <c r="A112" s="29" t="s">
        <v>71</v>
      </c>
      <c r="B112" s="19">
        <f>B16+B68+B39+B58</f>
        <v>1</v>
      </c>
      <c r="C112" s="19"/>
      <c r="D112" s="19"/>
      <c r="E112" s="19"/>
      <c r="F112" s="19"/>
      <c r="G112" s="19"/>
      <c r="H112" s="19"/>
      <c r="I112" s="19"/>
      <c r="J112" s="2" t="s">
        <v>84</v>
      </c>
      <c r="K112" s="4"/>
      <c r="L112" s="4"/>
      <c r="M112" s="4"/>
    </row>
    <row r="113" spans="1:13" ht="13.5" hidden="1" customHeight="1">
      <c r="A113" s="29" t="s">
        <v>67</v>
      </c>
      <c r="B113" s="19">
        <f>B57+B69</f>
        <v>0</v>
      </c>
      <c r="C113" s="19">
        <f>C57+C69</f>
        <v>0</v>
      </c>
      <c r="D113" s="19"/>
      <c r="E113" s="19">
        <f>E57+E69</f>
        <v>0</v>
      </c>
      <c r="F113" s="19">
        <f>F57+F69</f>
        <v>0</v>
      </c>
      <c r="G113" s="19"/>
      <c r="H113" s="19"/>
      <c r="I113" s="19"/>
      <c r="J113" s="19"/>
      <c r="K113" s="4"/>
      <c r="L113" s="4"/>
      <c r="M113" s="4"/>
    </row>
    <row r="114" spans="1:13" ht="12" hidden="1" customHeight="1">
      <c r="A114" s="29" t="s">
        <v>88</v>
      </c>
      <c r="B114" s="19">
        <f>B24</f>
        <v>0</v>
      </c>
      <c r="C114" s="19">
        <f>C24</f>
        <v>0</v>
      </c>
      <c r="D114" s="19"/>
      <c r="E114" s="19">
        <f>E24</f>
        <v>0</v>
      </c>
      <c r="F114" s="19">
        <f>F24</f>
        <v>0</v>
      </c>
      <c r="G114" s="19">
        <f>G24</f>
        <v>0</v>
      </c>
      <c r="H114" s="19"/>
      <c r="I114" s="19"/>
      <c r="J114" s="19"/>
      <c r="K114" s="4"/>
      <c r="L114" s="4"/>
      <c r="M114" s="4"/>
    </row>
    <row r="115" spans="1:13" ht="13.5" hidden="1" customHeight="1">
      <c r="A115" s="29" t="s">
        <v>98</v>
      </c>
      <c r="B115" s="19">
        <f>B25</f>
        <v>0</v>
      </c>
      <c r="C115" s="19"/>
      <c r="D115" s="19"/>
      <c r="E115" s="19"/>
      <c r="F115" s="19"/>
      <c r="G115" s="19"/>
      <c r="H115" s="19"/>
      <c r="I115" s="19"/>
      <c r="J115" s="19" t="s">
        <v>84</v>
      </c>
      <c r="K115" s="4"/>
      <c r="L115" s="4"/>
      <c r="M115" s="4"/>
    </row>
    <row r="116" spans="1:13" ht="15.75" hidden="1" customHeight="1">
      <c r="A116" s="29" t="s">
        <v>76</v>
      </c>
      <c r="B116" s="19">
        <f>B33+B21+B85+B71</f>
        <v>0</v>
      </c>
      <c r="C116" s="19"/>
      <c r="D116" s="19"/>
      <c r="E116" s="19"/>
      <c r="F116" s="19"/>
      <c r="G116" s="19"/>
      <c r="H116" s="19"/>
      <c r="I116" s="19"/>
      <c r="J116" s="2"/>
      <c r="K116" s="4"/>
      <c r="L116" s="4"/>
      <c r="M116" s="4"/>
    </row>
    <row r="117" spans="1:13" ht="13.5" customHeight="1">
      <c r="A117" s="72" t="s">
        <v>49</v>
      </c>
      <c r="B117" s="77">
        <f>B87+B75+B59+B42+B19</f>
        <v>1</v>
      </c>
      <c r="C117" s="77">
        <f>C87+C75+C59+C42+C19</f>
        <v>0</v>
      </c>
      <c r="D117" s="77">
        <f>D87+D75+D59+D42+D19</f>
        <v>0</v>
      </c>
      <c r="E117" s="77">
        <f>E87+E75+E59+E42+E19</f>
        <v>0</v>
      </c>
      <c r="F117" s="77">
        <f>F87+F75+F59+F42+F19</f>
        <v>0</v>
      </c>
      <c r="G117" s="77"/>
      <c r="H117" s="77"/>
      <c r="I117" s="77"/>
      <c r="J117" s="6" t="s">
        <v>13</v>
      </c>
    </row>
    <row r="118" spans="1:13" ht="26.25" customHeight="1">
      <c r="A118" s="8" t="s">
        <v>73</v>
      </c>
      <c r="B118" s="5" t="s">
        <v>65</v>
      </c>
      <c r="C118" s="13">
        <f>B92+C92</f>
        <v>22</v>
      </c>
      <c r="D118" s="7"/>
      <c r="E118" s="13" t="s">
        <v>66</v>
      </c>
      <c r="F118" s="13">
        <f>E92+F92</f>
        <v>16</v>
      </c>
      <c r="G118" s="7"/>
      <c r="H118" s="7"/>
      <c r="I118" s="7"/>
      <c r="J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3" ht="15.75">
      <c r="A120" s="11"/>
      <c r="B120" s="6"/>
      <c r="C120" s="6"/>
      <c r="D120" s="6"/>
      <c r="E120" s="6"/>
      <c r="F120" s="1"/>
      <c r="G120" s="1"/>
      <c r="H120" s="1"/>
      <c r="I120" s="1"/>
      <c r="J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 t="s">
        <v>84</v>
      </c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</row>
  </sheetData>
  <sheetCalcPr fullCalcOnLoad="1"/>
  <mergeCells count="14">
    <mergeCell ref="J24:M24"/>
    <mergeCell ref="J19:M19"/>
    <mergeCell ref="J16:M16"/>
    <mergeCell ref="J22:M22"/>
    <mergeCell ref="J20:M20"/>
    <mergeCell ref="E3:I3"/>
    <mergeCell ref="J21:M21"/>
    <mergeCell ref="J18:M18"/>
    <mergeCell ref="A2:J2"/>
    <mergeCell ref="B3:D3"/>
    <mergeCell ref="A3:A4"/>
    <mergeCell ref="J3:J4"/>
    <mergeCell ref="J8:M8"/>
    <mergeCell ref="J7:M7"/>
  </mergeCells>
  <phoneticPr fontId="0" type="noConversion"/>
  <printOptions horizontalCentered="1"/>
  <pageMargins left="0.19685039370078741" right="0" top="0" bottom="0" header="0.51181102362204722" footer="0.51181102362204722"/>
  <pageSetup paperSize="9" scale="70" orientation="landscape" r:id="rId1"/>
  <headerFooter alignWithMargins="0"/>
  <rowBreaks count="3" manualBreakCount="3">
    <brk id="59" max="9" man="1"/>
    <brk id="118" max="9" man="1"/>
    <brk id="1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2016-09-26T04:29:19Z</cp:lastPrinted>
  <dcterms:created xsi:type="dcterms:W3CDTF">1996-10-08T23:32:33Z</dcterms:created>
  <dcterms:modified xsi:type="dcterms:W3CDTF">2016-09-26T04:29:20Z</dcterms:modified>
</cp:coreProperties>
</file>