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2"/>
  </bookViews>
  <sheets>
    <sheet name="Лист1" sheetId="1" r:id="rId1"/>
  </sheets>
  <definedNames>
    <definedName name="_xlnm.Print_Titles" localSheetId="0">Лист1!$3:$4</definedName>
    <definedName name="_xlnm.Print_Area" localSheetId="0">Лист1!$A$2:$J$126</definedName>
  </definedNames>
  <calcPr calcId="125725" fullCalcOnLoad="1"/>
</workbook>
</file>

<file path=xl/calcChain.xml><?xml version="1.0" encoding="utf-8"?>
<calcChain xmlns="http://schemas.openxmlformats.org/spreadsheetml/2006/main">
  <c r="E103" i="1"/>
  <c r="E108"/>
  <c r="B103"/>
  <c r="E5"/>
  <c r="E83"/>
  <c r="E47"/>
  <c r="E65"/>
  <c r="E30"/>
  <c r="B5"/>
  <c r="I5"/>
  <c r="I83"/>
  <c r="I65"/>
  <c r="I30"/>
  <c r="I47"/>
  <c r="H83"/>
  <c r="H65"/>
  <c r="H5"/>
  <c r="H30"/>
  <c r="H47"/>
  <c r="C105"/>
  <c r="E105"/>
  <c r="B105"/>
  <c r="C118"/>
  <c r="B118"/>
  <c r="C115"/>
  <c r="E115"/>
  <c r="B115"/>
  <c r="C104"/>
  <c r="E104"/>
  <c r="B104"/>
  <c r="C102"/>
  <c r="E102"/>
  <c r="B102"/>
  <c r="B30"/>
  <c r="B121"/>
  <c r="B114"/>
  <c r="B107"/>
  <c r="B110"/>
  <c r="B120"/>
  <c r="B123"/>
  <c r="C109"/>
  <c r="E109"/>
  <c r="F109"/>
  <c r="B109"/>
  <c r="F101"/>
  <c r="F102"/>
  <c r="F103"/>
  <c r="F104"/>
  <c r="F105"/>
  <c r="F110"/>
  <c r="F111"/>
  <c r="F113"/>
  <c r="F115"/>
  <c r="F116"/>
  <c r="F118"/>
  <c r="F125"/>
  <c r="E110"/>
  <c r="E111"/>
  <c r="E116"/>
  <c r="E125"/>
  <c r="F120"/>
  <c r="F122"/>
  <c r="E122"/>
  <c r="C107"/>
  <c r="C106"/>
  <c r="B83"/>
  <c r="B65"/>
  <c r="B47"/>
  <c r="C30"/>
  <c r="C83"/>
  <c r="C65"/>
  <c r="C47"/>
  <c r="C5"/>
  <c r="C110"/>
  <c r="B113"/>
  <c r="B125"/>
  <c r="C125"/>
  <c r="D125"/>
  <c r="F5"/>
  <c r="C122"/>
  <c r="G122"/>
  <c r="C103"/>
  <c r="G103"/>
  <c r="B124"/>
  <c r="B119"/>
  <c r="B111"/>
  <c r="E120"/>
  <c r="C120"/>
  <c r="C111"/>
  <c r="C113"/>
  <c r="C116"/>
  <c r="B116"/>
  <c r="B122"/>
  <c r="B117"/>
  <c r="C101"/>
  <c r="B101"/>
  <c r="B112"/>
  <c r="D100"/>
  <c r="D101"/>
  <c r="E101"/>
  <c r="G100"/>
  <c r="B100" l="1"/>
  <c r="I100"/>
  <c r="E100"/>
  <c r="H100"/>
  <c r="C100"/>
  <c r="F100"/>
  <c r="C126"/>
  <c r="F126" l="1"/>
</calcChain>
</file>

<file path=xl/sharedStrings.xml><?xml version="1.0" encoding="utf-8"?>
<sst xmlns="http://schemas.openxmlformats.org/spreadsheetml/2006/main" count="214" uniqueCount="145">
  <si>
    <t>Ав/гр, Т-150</t>
  </si>
  <si>
    <t>экскаватор</t>
  </si>
  <si>
    <t>ПУ</t>
  </si>
  <si>
    <t>МТЗ-нож</t>
  </si>
  <si>
    <t>Мотокаток</t>
  </si>
  <si>
    <t>Тр коса</t>
  </si>
  <si>
    <t>гидромолот</t>
  </si>
  <si>
    <t>Газ.-летучка</t>
  </si>
  <si>
    <t xml:space="preserve">       Участок асфальтировки: </t>
  </si>
  <si>
    <t>Работа сан.патруля : По маршрутам №1-№3 (ММЗ - 2 ед., Газель - 1 ед., раб. - 6 чел.)</t>
  </si>
  <si>
    <t>Очистка автомобильных остановок,площадок и урн от мусора вручную:Сан патруль</t>
  </si>
  <si>
    <r>
      <t>В день: Участок мостового хозяйства -</t>
    </r>
    <r>
      <rPr>
        <sz val="11"/>
        <rFont val="Times New Roman"/>
        <family val="1"/>
        <charset val="204"/>
      </rPr>
      <t xml:space="preserve"> Работа сан.патруля-по маршрутам - Газель-1ед, раб-2 чел</t>
    </r>
  </si>
  <si>
    <r>
      <t xml:space="preserve">Очистка от грязи и мусора подземных переходов, лестничных сходов  вручную </t>
    </r>
    <r>
      <rPr>
        <sz val="12"/>
        <rFont val="Times New Roman"/>
        <family val="1"/>
        <charset val="204"/>
      </rPr>
      <t>- ул Красная, Московская 5, Кирова 2, 6/8; пр. Победы - раб-1 чел</t>
    </r>
  </si>
  <si>
    <r>
      <t>Очистка от грязи и мусора подземных пешеходных переходов  и лестничных сходов вручную -</t>
    </r>
    <r>
      <rPr>
        <sz val="11"/>
        <rFont val="Times New Roman"/>
        <family val="1"/>
        <charset val="204"/>
      </rPr>
      <t xml:space="preserve"> Пр. Победы - дор.раб-1 чел</t>
    </r>
  </si>
  <si>
    <r>
      <t xml:space="preserve">Очистка автомобильных остановок, площадок и урн от мусора вручную - </t>
    </r>
    <r>
      <rPr>
        <sz val="11"/>
        <rFont val="Times New Roman"/>
        <family val="1"/>
        <charset val="204"/>
      </rPr>
      <t>Сан патрулями - Пенза-1, Октябрьская, Суворова, Чехова, Чех.развязка, Луначарского, Чаадаева, Дружбы, К.Цеткин, Чапаева, дорога до ФАД М-5 Урал, Ушакова, Молодогвардейская, Горб.переулок, Парковая, Тарханова,  Измайлова, Антонова, Тухачевского, Павлушкина, дорога на Ахуны, Коннозаводская, Подлесная, Стрельбищенская, Луговая, С.Перовской, Д.Бедного, дорога на Барковку, Каракозова, Саранская</t>
    </r>
  </si>
  <si>
    <t>ГаЗель, УАЗ</t>
  </si>
  <si>
    <t xml:space="preserve">         </t>
  </si>
  <si>
    <r>
      <t xml:space="preserve">Очистка прилотковой части вакуумно-подметальной машиной с увлажнением </t>
    </r>
    <r>
      <rPr>
        <sz val="11"/>
        <rFont val="Times New Roman"/>
        <family val="1"/>
        <charset val="204"/>
      </rPr>
      <t>- Урицкого, Славы, М-Горького, Лермонтова, Красная, К-Маркса, Советская, Володарского, п-д Пушкина, Пушкина, Плеханова, Гор.адм, Радищева, Бекешская, Некрасова, Толстого, Суворова, 8Марта, Карпинского, Пр.Победы, Коммунистическая, Дзержинского, Кулакова, Космодемьянской, Захарова, Мира, Пацаева, Ставского, Гладкова, Белинского, Пионерская, н. реки Мойки, н. реки Пензы, Гоголя, С. Щедрина, Чкалова - ПУ-1 ед</t>
    </r>
  </si>
  <si>
    <t>В ночь: мастер - Кежапкина Н.</t>
  </si>
  <si>
    <t>Дежурство- КДМ-5 ед</t>
  </si>
  <si>
    <t>Деж-во:  КДМ-1 ед</t>
  </si>
  <si>
    <r>
      <t xml:space="preserve">Очистка прилотковой части вакуумно-подметальной машиной с увлажнением- </t>
    </r>
    <r>
      <rPr>
        <sz val="11"/>
        <rFont val="Times New Roman"/>
        <family val="1"/>
        <charset val="204"/>
      </rPr>
      <t>ул 40 лет Октября, Окружная,3-ий проезд Бурмистрова-Дизельная, Воронова,Гоголя, Калинина,  Красная, Краснова, Кривозерье, Куйбышева, М.Крылова, Тамбовская, Н.Тамбовская,Перспективная, Пушанина,Рябова,Свердлова, Тепличная,  Металлистов, Львовская,  Металлистов -тр.щ-2 ед, ПУ-2 ед</t>
    </r>
  </si>
  <si>
    <r>
      <t>Очистка прилотковой части вакуумно-подметальной машиной с увлажнением-</t>
    </r>
    <r>
      <rPr>
        <sz val="11"/>
        <rFont val="Times New Roman"/>
        <family val="1"/>
        <charset val="204"/>
      </rPr>
      <t>ул. 40 лет Октября, Баумана, Терновского, Центральная, Окружная, 3-й пр-д Бурмистрова - Дизельная, Вишневая, Воронова, Гоголя, Калинина, Кижеватова, Кр.Горка, Красная, Краснова, Кривозерье, Куйбышева,Ленинградская,Металлистов, Ново-Тамбовская, Тамбовская, Перспективная, Пушанина, Попова, Петровская, Рябова, Попова, Свердлова, Богданова,Галетная, Индустриальная,Кордон - тр.щетка-2ед</t>
    </r>
  </si>
  <si>
    <t>В ночь: мастер - Бешенов В.В.</t>
  </si>
  <si>
    <t>В ночь: мастер - Тарасовская О.Г.</t>
  </si>
  <si>
    <r>
      <t xml:space="preserve">Очистка прилотковой части дорожных покрытий вакуумно-подметальной машиной - </t>
    </r>
    <r>
      <rPr>
        <sz val="11"/>
        <rFont val="Times New Roman"/>
        <family val="1"/>
        <charset val="204"/>
      </rPr>
      <t>ИТР, Лазо;</t>
    </r>
    <r>
      <rPr>
        <b/>
        <sz val="11"/>
        <rFont val="Times New Roman"/>
        <family val="1"/>
        <charset val="204"/>
      </rPr>
      <t xml:space="preserve"> проезжей части - </t>
    </r>
    <r>
      <rPr>
        <sz val="11"/>
        <rFont val="Times New Roman"/>
        <family val="1"/>
        <charset val="204"/>
      </rPr>
      <t>Ленина, Гагарина - ПУМ-1ед</t>
    </r>
  </si>
  <si>
    <r>
      <t xml:space="preserve">Мех очистка тротуаров - </t>
    </r>
    <r>
      <rPr>
        <sz val="11"/>
        <rFont val="Times New Roman"/>
        <family val="1"/>
        <charset val="204"/>
      </rPr>
      <t>Гагарина, Крупской, Леонова, Ленина, Ударная, Циолковского, Беляева - тр.щ-1ед</t>
    </r>
  </si>
  <si>
    <t>Деж-во: КДМ-3ед</t>
  </si>
  <si>
    <r>
      <t xml:space="preserve">Механизированная очистка осевых полос и зон безопасности вакуумно-подметальной машиной - </t>
    </r>
    <r>
      <rPr>
        <sz val="11"/>
        <rFont val="Times New Roman"/>
        <family val="1"/>
        <charset val="204"/>
      </rPr>
      <t>Урицкого, С-Щедрина, Кирова, Пушкина, Кулакова, Суворова, Карпинского, Окружная, пр.Победы, 8Марта, Славы, Советская, Лермонтова, пл.Жукова, дорога от Глобуса до Карпинского с выездом на 8Марта, дорога от Островского до Карпинского, дорога от Карпинского до Глобуса, Революционная, Бекешская, Коммунистическая, М.Горького - ПУМ-1ед</t>
    </r>
  </si>
  <si>
    <r>
      <t xml:space="preserve">Очистка тротуаров механической щеткой на тракторе - </t>
    </r>
    <r>
      <rPr>
        <sz val="11"/>
        <rFont val="Times New Roman"/>
        <family val="1"/>
        <charset val="204"/>
      </rPr>
      <t>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 Тимирязева - тр.щ-2ед</t>
    </r>
  </si>
  <si>
    <t>Деж-во: КДМ-2ед</t>
  </si>
  <si>
    <t>Деж-во: КДМ-1ед</t>
  </si>
  <si>
    <r>
      <t xml:space="preserve">Работа сан.патруля - </t>
    </r>
    <r>
      <rPr>
        <sz val="12"/>
        <rFont val="Times New Roman"/>
        <family val="1"/>
        <charset val="204"/>
      </rPr>
      <t>маршрут 1-3 - Газель-2ед, дор.раб-5чел, пробор мусора ул.Островная (Гагаринский подьем)</t>
    </r>
  </si>
  <si>
    <r>
      <t>Очистка прилотковой части дорожных покрытий вакуумно-подметальной машиной с увлажнением -</t>
    </r>
    <r>
      <rPr>
        <sz val="11"/>
        <color indexed="8"/>
        <rFont val="Times New Roman"/>
        <family val="1"/>
        <charset val="204"/>
      </rPr>
      <t xml:space="preserve"> ул</t>
    </r>
    <r>
      <rPr>
        <b/>
        <sz val="11"/>
        <color indexed="8"/>
        <rFont val="Times New Roman"/>
        <family val="1"/>
        <charset val="204"/>
      </rPr>
      <t xml:space="preserve"> </t>
    </r>
    <r>
      <rPr>
        <sz val="11"/>
        <color indexed="8"/>
        <rFont val="Times New Roman"/>
        <family val="1"/>
        <charset val="204"/>
      </rPr>
      <t>Урицкого, Б.Арбековская, Чкалова, Гоголя, н.р.Пенза, н.р.Мойки, С.Щедрина, Мира, Захарова, Ставского, Космодемьянской - ПУ-1ед</t>
    </r>
  </si>
  <si>
    <t>В ночь: мастер - Гришина С.</t>
  </si>
  <si>
    <r>
      <t xml:space="preserve">Мех. подметание прилотковой и проезжей части дорог - </t>
    </r>
    <r>
      <rPr>
        <sz val="11"/>
        <rFont val="Times New Roman"/>
        <family val="1"/>
        <charset val="204"/>
      </rPr>
      <t xml:space="preserve">Луначарского, Огородная, Чех. разв., Чехова, Долгова, Октябрьская, Пенза-1, Плеханова, Московская, Бакунина, Володарского, Суворова, Урицкого, Ерик, Злобина, Сердобская, Тухачевского, Павлушкина, дорога к УВД, под ж/д мостом, Транспортная, Горбатов пер., Тарханова, Парковая, Автономная, Измайлова, Антонова, Коннозаводская, Подлесная, Кардон Студеный, Институтская - тр.щ-2ед </t>
    </r>
  </si>
  <si>
    <r>
      <t xml:space="preserve">Очистка от грязи и мусора тротуаров с помощью подметальной машины - Бакунина, </t>
    </r>
    <r>
      <rPr>
        <sz val="11"/>
        <rFont val="Times New Roman"/>
        <family val="1"/>
        <charset val="204"/>
      </rPr>
      <t>Октябрьская, Суворова</t>
    </r>
    <r>
      <rPr>
        <b/>
        <sz val="11"/>
        <rFont val="Times New Roman"/>
        <family val="1"/>
        <charset val="204"/>
      </rPr>
      <t xml:space="preserve">, Плеханова, </t>
    </r>
    <r>
      <rPr>
        <sz val="11"/>
        <rFont val="Times New Roman"/>
        <family val="1"/>
        <charset val="204"/>
      </rPr>
      <t>Московская, Чехова, Парковая, Тарханова, Сердобская, Тухачевского - тр.щ-2ед</t>
    </r>
  </si>
  <si>
    <t>В ночь: мастер - Нуждов Г.</t>
  </si>
  <si>
    <r>
      <t xml:space="preserve">Распределение ПГМ по утечкам - </t>
    </r>
    <r>
      <rPr>
        <sz val="11"/>
        <rFont val="Times New Roman"/>
        <family val="1"/>
        <charset val="204"/>
      </rPr>
      <t xml:space="preserve">ул Кольцова, 116 </t>
    </r>
  </si>
  <si>
    <t xml:space="preserve">                                                                                                                                                                                                                                                                                                                                                                                                                                                                                                                                                                                                                                                                                                                                                                                                                                                                                                                                                                                                                                                                                                                                                                                                                                                                                                                                                                                                                                                                                                                                                                                                                                                                                                                                                                                                                                                                                                                                                                                                                                                                                                                                                                                                                                                                                                                                                                                                                                                                                                                                                                                                                                                                                                                                                                                                                                                                                                                                                                                                                                                                                                                                                                                                                                                                                                                                                                                                                                                                                                                                                                                                                                                                                                                                                                                                                                                                                                                                                                                                                                                                                                                                                                                                                                                                                                                                                                                                                                                                                                                                                                                                                                                                                                                                                                                                                                                                                                                                                                             </t>
  </si>
  <si>
    <t>Наименование участков</t>
  </si>
  <si>
    <t xml:space="preserve">Центральный </t>
  </si>
  <si>
    <t>Санпатруль</t>
  </si>
  <si>
    <t>ТР.щетка</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</si>
  <si>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</si>
  <si>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</si>
  <si>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</si>
  <si>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</si>
  <si>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</si>
  <si>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</si>
  <si>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</si>
  <si>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</si>
  <si>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</si>
  <si>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</si>
  <si>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</si>
  <si>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</si>
  <si>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</si>
  <si>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</si>
  <si>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</si>
  <si>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</si>
  <si>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</si>
  <si>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</si>
  <si>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</si>
  <si>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</si>
  <si>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</si>
  <si>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</si>
  <si>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</si>
  <si>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</si>
  <si>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</si>
  <si>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</si>
  <si>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</si>
  <si>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</si>
  <si>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</si>
  <si>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</si>
  <si>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</si>
  <si>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</si>
  <si>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</si>
  <si>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г/динамич</t>
  </si>
  <si>
    <t>МТРД</t>
  </si>
  <si>
    <t xml:space="preserve"> </t>
  </si>
  <si>
    <t>ПМ</t>
  </si>
  <si>
    <t>Газель-мойка</t>
  </si>
  <si>
    <t>Зил-мойка</t>
  </si>
  <si>
    <t>Фреза</t>
  </si>
  <si>
    <t xml:space="preserve">2смена                 </t>
  </si>
  <si>
    <t xml:space="preserve">       Участок ливневой канализации:</t>
  </si>
  <si>
    <t>мтз-нож</t>
  </si>
  <si>
    <t xml:space="preserve"> ПМ</t>
  </si>
  <si>
    <t xml:space="preserve">ПМ </t>
  </si>
  <si>
    <t>ПУМ</t>
  </si>
  <si>
    <t>Смет</t>
  </si>
  <si>
    <t>Вода</t>
  </si>
  <si>
    <t>Асф-к</t>
  </si>
  <si>
    <t>компрессор</t>
  </si>
  <si>
    <t>шовпроливщик</t>
  </si>
  <si>
    <t>ПМ,Газель-мойка</t>
  </si>
  <si>
    <t>Тр.коса</t>
  </si>
  <si>
    <t>тр.коса</t>
  </si>
  <si>
    <t>Тр-коса</t>
  </si>
  <si>
    <t>Тр. щетка</t>
  </si>
  <si>
    <t>МТЗ-косилка</t>
  </si>
  <si>
    <t xml:space="preserve">                                                                                                                                                                                                                                                                                                                                                                                                                                                                                                                                                                                                                                                                                                                                                                                                                                                                                                                                                                                                                                                                                                                                                                                                                                                                                                                                                                                                                                                                                                                                                                                                                                                                                                                                                                                                                                                                                                                                                                                                                                                                                                                                                                                                                                                                                                                                                                                                                                                                                                                                                                                                                                                                                                                                       </t>
  </si>
  <si>
    <t>Директор  МУП "Пензадормост"                                                  В.А.Голохвастов</t>
  </si>
  <si>
    <r>
      <t>Работа сан.патруля:</t>
    </r>
    <r>
      <rPr>
        <sz val="12"/>
        <rFont val="Times New Roman"/>
        <family val="1"/>
        <charset val="204"/>
      </rPr>
      <t xml:space="preserve">  Работа сан.патруля 6:00-16:00 3ам,5дор.раб.</t>
    </r>
  </si>
  <si>
    <r>
      <t>Очистка автомобильных остановок, площадок и урн от мусора вручную</t>
    </r>
    <r>
      <rPr>
        <sz val="11"/>
        <rFont val="Times New Roman"/>
        <family val="1"/>
        <charset val="204"/>
      </rPr>
      <t xml:space="preserve"> 6:00-16:00 3ам, 5дор.раб - Лермонтова, Красная, Кирова, М-Горького Вололдарского, Плеханова, Пушкина, Космодемьянской, Захарова, Бекешская, Суворова, Пр.Победы, Карпинского, 8 Марта, Окружная, Лесхоз, Урицкого</t>
    </r>
  </si>
  <si>
    <t>ПР,КДМ</t>
  </si>
  <si>
    <t>КДМ,ПР</t>
  </si>
  <si>
    <r>
      <t xml:space="preserve">ПРОЧИЕ  РАБОТЫ:   1) Ремонт, укрепление обочин ПГС- </t>
    </r>
    <r>
      <rPr>
        <sz val="11"/>
        <rFont val="Times New Roman"/>
        <family val="1"/>
        <charset val="204"/>
      </rPr>
      <t>ул 40 лет Октября- погр-1 ед, а/гр-1 ед, с/свал-1 ед,2 чел</t>
    </r>
  </si>
  <si>
    <r>
      <t xml:space="preserve">Очистка автомобильных остановок, площадок и урн от мусора вручную </t>
    </r>
    <r>
      <rPr>
        <sz val="11"/>
        <rFont val="Times New Roman"/>
        <family val="1"/>
        <charset val="204"/>
      </rPr>
      <t>- по району- Газель-1 ед,2 чел</t>
    </r>
  </si>
  <si>
    <r>
      <t>Подметание прилотковой зоны вручную</t>
    </r>
    <r>
      <rPr>
        <sz val="11"/>
        <rFont val="Times New Roman"/>
        <family val="1"/>
        <charset val="204"/>
      </rPr>
      <t>-ул Львовская, Тепличная-8 чел</t>
    </r>
  </si>
  <si>
    <r>
      <t xml:space="preserve">Погрузка и перевозка смет </t>
    </r>
    <r>
      <rPr>
        <sz val="11"/>
        <rFont val="Times New Roman"/>
        <family val="1"/>
        <charset val="204"/>
      </rPr>
      <t>-ул Львовская, Тепличная (погр- 1 ед., ММЗ - 1 ед.)</t>
    </r>
  </si>
  <si>
    <t>Работа сан.патруля -Маршрут №1,2- Газель-1 ед,с/свал-1 ед,  раб-7чел</t>
  </si>
  <si>
    <r>
      <t>Очистка от грязи и мусора тротуаров вручную-</t>
    </r>
    <r>
      <rPr>
        <sz val="11"/>
        <rFont val="Times New Roman"/>
        <family val="1"/>
        <charset val="204"/>
      </rPr>
      <t xml:space="preserve"> ул Тепличная-8 чел</t>
    </r>
  </si>
  <si>
    <r>
      <t>Очистка от грязи и мусора тротуаров с помощью подметальной машины</t>
    </r>
    <r>
      <rPr>
        <sz val="11"/>
        <rFont val="Times New Roman"/>
        <family val="1"/>
        <charset val="204"/>
      </rPr>
      <t>-ул Калинина, Свердлова, Красная, 3-ий проезд Бурмистрова-Дизельная, Попова, Баумана, Терновского, Центральная, Ленинградская, 40 лет Октября-тр.щ-1 ед</t>
    </r>
  </si>
  <si>
    <r>
      <t xml:space="preserve">Подметание прилотковой зоны вручную- </t>
    </r>
    <r>
      <rPr>
        <sz val="11"/>
        <rFont val="Times New Roman"/>
        <family val="1"/>
        <charset val="204"/>
      </rPr>
      <t xml:space="preserve">   Пенза - 1,   ул.  Луначарского,   Жемчужная,   Дзержинского  -8 чел</t>
    </r>
  </si>
  <si>
    <r>
      <t>Погрузка и перевозка смета-</t>
    </r>
    <r>
      <rPr>
        <sz val="11"/>
        <rFont val="Times New Roman"/>
        <family val="1"/>
        <charset val="204"/>
      </rPr>
      <t xml:space="preserve">  Пенза - 1,   ул.  Луначарского,   Жемчужная,   Дзержинского   Погр - 1,  ММЗ - 1,  КО707 - 1,  Паз - 1,  дор рабоч - 8 чел </t>
    </r>
  </si>
  <si>
    <r>
      <t>Очистка от грязи и мусора тротуаров вручную-</t>
    </r>
    <r>
      <rPr>
        <sz val="11"/>
        <rFont val="Times New Roman"/>
        <family val="1"/>
        <charset val="204"/>
      </rPr>
      <t xml:space="preserve">  ул.  Луначарского,  Жемчужная,  Дзержинского-8 чел</t>
    </r>
  </si>
  <si>
    <r>
      <t>Очистка от грязи и мусора тротуаров с помощью подметальной машины :</t>
    </r>
    <r>
      <rPr>
        <sz val="11"/>
        <rFont val="Times New Roman"/>
        <family val="1"/>
        <charset val="204"/>
      </rPr>
      <t xml:space="preserve">    Каракозова,  Саранская,  Луначарского,  Сурская,  Огородная,  Чеховская развязка,     Подлесная,   Коннозаводская,  Грибоедова,  Мичурина, Спартаковская,    Луначарского,   Свободы, Нейтральная,  К. Цеткин, Дружбы, Долгорукова,   Ерик,  Злобина, Сердобская, Тухачевского, Павлушкина,  Автономная,   Дорога на Ахуны,  Активная,  Толстова, Дзержинского,  Жемчужная,  Герцена,  Литвинова     (КО-707 - 2 ед.)</t>
    </r>
  </si>
  <si>
    <r>
      <t xml:space="preserve">ПРОЧИЕ  РАБОТЫ:  1). Грейдирование   обочин :  </t>
    </r>
    <r>
      <rPr>
        <sz val="11"/>
        <rFont val="Times New Roman"/>
        <family val="1"/>
        <charset val="204"/>
      </rPr>
      <t xml:space="preserve">  ДЗ - 1,   КО707 - 1,   ул. Ушакова,  Сосновая,   Молодогвардейская</t>
    </r>
    <r>
      <rPr>
        <b/>
        <sz val="11"/>
        <rFont val="Times New Roman"/>
        <family val="1"/>
        <charset val="204"/>
      </rPr>
      <t xml:space="preserve">            2). Мелкоямочный ремонт : </t>
    </r>
    <r>
      <rPr>
        <sz val="11"/>
        <rFont val="Times New Roman"/>
        <family val="1"/>
        <charset val="204"/>
      </rPr>
      <t xml:space="preserve"> Погр - 1,  ММЗ - 1,  дор рабоч - 2 чел,   ул. Кошевого,  Парковая,  Тарханова,  Антонова, Стрельбищенская,  Долгорукова,  Проезжая</t>
    </r>
  </si>
  <si>
    <r>
      <t xml:space="preserve">Очистка лестничых сходов от грязи и мусора  : </t>
    </r>
    <r>
      <rPr>
        <sz val="11"/>
        <rFont val="Times New Roman"/>
        <family val="1"/>
        <charset val="204"/>
      </rPr>
      <t xml:space="preserve">  Бакунинский м,М.Горького м,Б.Сурский м.,Терновский м,Бауманский п/пр. Газель(лет-ка)-1ед,раб-3чел.</t>
    </r>
  </si>
  <si>
    <r>
      <t xml:space="preserve">ПРОЧИЕ  РАБОТЫ:  Монтаж  мет-го  перильного ограждения </t>
    </r>
    <r>
      <rPr>
        <sz val="11"/>
        <rFont val="Times New Roman"/>
        <family val="1"/>
        <charset val="204"/>
      </rPr>
      <t>на Понтоном мосту  ЗИЛ(лет-ка)-1ед,ЗИЛ(САК)-1ед,раб.-4чел.</t>
    </r>
    <r>
      <rPr>
        <b/>
        <sz val="11"/>
        <rFont val="Times New Roman"/>
        <family val="1"/>
        <charset val="204"/>
      </rPr>
      <t xml:space="preserve">      Окраска перильного ограждения н</t>
    </r>
    <r>
      <rPr>
        <sz val="11"/>
        <rFont val="Times New Roman"/>
        <family val="1"/>
        <charset val="204"/>
      </rPr>
      <t>а Б.Сурско</t>
    </r>
    <r>
      <rPr>
        <b/>
        <sz val="11"/>
        <rFont val="Times New Roman"/>
        <family val="1"/>
        <charset val="204"/>
      </rPr>
      <t xml:space="preserve">м </t>
    </r>
    <r>
      <rPr>
        <sz val="11"/>
        <rFont val="Times New Roman"/>
        <family val="1"/>
        <charset val="204"/>
      </rPr>
      <t>мосту.</t>
    </r>
    <r>
      <rPr>
        <b/>
        <sz val="11"/>
        <rFont val="Times New Roman"/>
        <family val="1"/>
        <charset val="204"/>
      </rPr>
      <t>, Окраска ж/бет-х парапетных с</t>
    </r>
    <r>
      <rPr>
        <sz val="11"/>
        <rFont val="Times New Roman"/>
        <family val="1"/>
        <charset val="204"/>
      </rPr>
      <t xml:space="preserve">тен на Бакунинском </t>
    </r>
    <r>
      <rPr>
        <b/>
        <sz val="11"/>
        <rFont val="Times New Roman"/>
        <family val="1"/>
        <charset val="204"/>
      </rPr>
      <t>м  .ЗИЛ(лет-ка)-1ед,раб-5чел.</t>
    </r>
  </si>
  <si>
    <r>
      <t>Подметание прилотковой зоны вручную-</t>
    </r>
    <r>
      <rPr>
        <sz val="11"/>
        <rFont val="Times New Roman"/>
        <family val="1"/>
        <charset val="204"/>
      </rPr>
      <t xml:space="preserve">  ул.Мира,Бакунина,Кулакова.-2 бр</t>
    </r>
  </si>
  <si>
    <r>
      <t>Погрузка и перевозка смета-</t>
    </r>
    <r>
      <rPr>
        <sz val="11"/>
        <rFont val="Times New Roman"/>
        <family val="1"/>
        <charset val="204"/>
      </rPr>
      <t xml:space="preserve"> ул.Мира,Бакунина,Кулакова..2 бр (КО-707 - 1 ед., самосвал - 2 ед., погр. - 2 ед.)</t>
    </r>
  </si>
  <si>
    <r>
      <t xml:space="preserve">Очистка от грязи и мусора  тротуаров вручную-  </t>
    </r>
    <r>
      <rPr>
        <sz val="11"/>
        <rFont val="Times New Roman"/>
        <family val="1"/>
        <charset val="204"/>
      </rPr>
      <t xml:space="preserve"> ул.Мира,Бакунина,Кулакова.-2 бриг</t>
    </r>
  </si>
  <si>
    <r>
      <t xml:space="preserve">ПРОЧИЕ  РАБОТЫ:1а.м.,2раб.-исправление бордюрного камня </t>
    </r>
    <r>
      <rPr>
        <sz val="11"/>
        <rFont val="Times New Roman"/>
        <family val="1"/>
        <charset val="204"/>
      </rPr>
      <t>-ул.Дзержинского,Бакунина.</t>
    </r>
    <r>
      <rPr>
        <b/>
        <sz val="11"/>
        <rFont val="Times New Roman"/>
        <family val="1"/>
        <charset val="204"/>
      </rPr>
      <t xml:space="preserve">                                                                                                                    1а.м.,2раб. выправка металлических ограждений-</t>
    </r>
    <r>
      <rPr>
        <sz val="11"/>
        <rFont val="Times New Roman"/>
        <family val="1"/>
        <charset val="204"/>
      </rPr>
      <t xml:space="preserve">ул.Урицкого,Суворова.         </t>
    </r>
  </si>
  <si>
    <r>
      <t>Очистка прилотковой части дорожных покрытий вакуумно-подметальной машиной с увлажнением</t>
    </r>
    <r>
      <rPr>
        <sz val="11"/>
        <rFont val="Times New Roman"/>
        <family val="1"/>
        <charset val="204"/>
      </rPr>
      <t>-:Пум-2ед,Камаз+Бродвей 1 ед пр.Строителей до 65 лет Победы, ул.Ленина,ул.Гагарина,ул.Крупской,ул.Леонова,ул.Островная,ул.Байдукова,ул.Аустрина,ул.Ульяновская,Минская,Одесская,Кронштадская.</t>
    </r>
  </si>
  <si>
    <r>
      <t>Мойка прилотковой части-</t>
    </r>
    <r>
      <rPr>
        <sz val="11"/>
        <rFont val="Times New Roman"/>
        <family val="1"/>
        <charset val="204"/>
      </rPr>
      <t xml:space="preserve"> ПМ-2ед пр.Строителей до 65 лет Победы,ул.Ленина,Гагарина,Крупская,Леонова,Островная,Байдукова,Аустрина,ул.Ульяновская,Минская,Одесская,Кронштадская.-ПМ-2 ед</t>
    </r>
  </si>
  <si>
    <r>
      <t>Подметание прилотковой зоны вручную-</t>
    </r>
    <r>
      <rPr>
        <sz val="11"/>
        <rFont val="Times New Roman"/>
        <family val="1"/>
        <charset val="204"/>
      </rPr>
      <t>пр.Строителей,ул.Тернопольская.-4 чел.</t>
    </r>
  </si>
  <si>
    <r>
      <t>Механизированная очистка осевых полос и зон безопасности вакуумно-подметальной машиной-</t>
    </r>
    <r>
      <rPr>
        <sz val="11"/>
        <rFont val="Times New Roman"/>
        <family val="1"/>
        <charset val="204"/>
      </rPr>
      <t>ул Ленина,ул.Гагарина,Аустрина,Минская..-ПУМ-1ед</t>
    </r>
  </si>
  <si>
    <r>
      <t>Погрузка и перевозка смета-</t>
    </r>
    <r>
      <rPr>
        <sz val="11"/>
        <rFont val="Times New Roman"/>
        <family val="1"/>
        <charset val="204"/>
      </rPr>
      <t>пр.Строителей,ул.Тернопольская. с/свал-1 ед, погр-1 ед</t>
    </r>
  </si>
  <si>
    <r>
      <t>ПРОЧИЕ  РАБОТЫ:</t>
    </r>
    <r>
      <rPr>
        <sz val="11"/>
        <rFont val="Times New Roman"/>
        <family val="1"/>
        <charset val="204"/>
      </rPr>
      <t xml:space="preserve"> </t>
    </r>
    <r>
      <rPr>
        <b/>
        <sz val="11"/>
        <rFont val="Times New Roman"/>
        <family val="1"/>
        <charset val="204"/>
      </rPr>
      <t xml:space="preserve">Грейдер-1ед грейдирование обочины </t>
    </r>
    <r>
      <rPr>
        <sz val="11"/>
        <rFont val="Times New Roman"/>
        <family val="1"/>
        <charset val="204"/>
      </rPr>
      <t>с.Заря-Нефтянник.</t>
    </r>
  </si>
  <si>
    <r>
      <t>Промывка л/к-</t>
    </r>
    <r>
      <rPr>
        <sz val="11"/>
        <rFont val="Times New Roman"/>
        <family val="1"/>
        <charset val="204"/>
      </rPr>
      <t>пр. Победы (КО-512 - 1 ед., КО-560 - 1 ед., раб. - 1 чел.), ул. Чаадаева (КО-507 - 1 ед., КО-514 - 1 ед., ДКТ - 1 ед., раб. - 3 чел.)</t>
    </r>
  </si>
  <si>
    <r>
      <t>Ремонт колодцев</t>
    </r>
    <r>
      <rPr>
        <sz val="12"/>
        <rFont val="Times New Roman"/>
        <family val="1"/>
        <charset val="204"/>
      </rPr>
      <t>-ул. Окружная, ул. Плеханова-Бакунина (Газель - 1 ед., ММЗ - 1 ед., раб. - 3 чел.), ул. Мира (Газель - 1 ед., раб. - 2 чел.)</t>
    </r>
  </si>
  <si>
    <r>
      <t>Очистка оголовков и кюветов-</t>
    </r>
    <r>
      <rPr>
        <sz val="12"/>
        <color indexed="8"/>
        <rFont val="Times New Roman"/>
        <family val="1"/>
        <charset val="204"/>
      </rPr>
      <t>По городу (ГАЗ-53 - 1 ед., раб. - 1 чел.)</t>
    </r>
  </si>
  <si>
    <t>СМЕТ -36 тн           Асф крошка-18 тн</t>
  </si>
  <si>
    <t>Сведения о проделанной работе за сутки    26.10.16г по МУП "Пензадормост"</t>
  </si>
  <si>
    <r>
      <t>Механизированная очистка осевых полос и зон безопасности-</t>
    </r>
    <r>
      <rPr>
        <sz val="11"/>
        <rFont val="Times New Roman"/>
        <family val="1"/>
        <charset val="204"/>
      </rPr>
      <t xml:space="preserve"> Каракозова,  Саранская,  Луначарского,  Сурская,  Огородная,  Чеховская развязка,     Подлесная,   Коннозаводская,  Грибоедова,  Мичурина, Спартаковская,    Луначарского,   Свободы, Нейтральная,  К. Цеткин, Дружбы, Долгорукова,   Ерик,  Злобина, Сердобская, Тухачевского, Павлушкина,  Автономная,   Дорога на Ахуны,  Активная,  Толстова, Дзержинского,  Жемчужная,  Герцена,  Литвинова,  Литвинова поляна, Пролетарская,  Насосная,  Набережная реки Суры,  Стрельбищенская,  Луговая,  С. Перовской,  Д. Бедного,  Дорога на Барковку -тр.щ-2 ед</t>
    </r>
  </si>
  <si>
    <t>СМЕТ-24тн  ВОДА-6м3</t>
  </si>
  <si>
    <t>СМЕТ-20тн            ВОДА-6м3</t>
  </si>
  <si>
    <t>СМЕТ-47тн         Вода-18м3</t>
  </si>
  <si>
    <t>СМЕТ-6тн  ВОДА-6м3</t>
  </si>
  <si>
    <t>СМЕТ-30тн       ПГС-12м3  ВОДА-12 м3</t>
  </si>
  <si>
    <t>В день:      СМЕТ - 137 тн     ВОДА-  36 м3      ПГС-  12 м3     Асф крошка-18 тн</t>
  </si>
  <si>
    <t xml:space="preserve"> В ночь:          СМЕТ - 26 тн    ВОДА-6м3   </t>
  </si>
  <si>
    <t xml:space="preserve">За сутки:    СМЕТ - 163 тн         ВОДА - 48 м3          ПГС - 12 м3       Асф крошка - 18 тн           </t>
  </si>
</sst>
</file>

<file path=xl/styles.xml><?xml version="1.0" encoding="utf-8"?>
<styleSheet xmlns="http://schemas.openxmlformats.org/spreadsheetml/2006/main">
  <fonts count="24">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b/>
      <sz val="12"/>
      <color indexed="10"/>
      <name val="Times New Roman"/>
      <family val="1"/>
      <charset val="204"/>
    </font>
    <font>
      <sz val="10"/>
      <name val="Arial"/>
    </font>
    <font>
      <sz val="11"/>
      <color indexed="8"/>
      <name val="Times New Roman"/>
      <family val="1"/>
      <charset val="204"/>
    </font>
    <font>
      <b/>
      <sz val="10"/>
      <color indexed="10"/>
      <name val="Times New Roman"/>
      <family val="1"/>
      <charset val="204"/>
    </font>
    <font>
      <b/>
      <sz val="11"/>
      <color indexed="12"/>
      <name val="Times New Roman"/>
      <family val="1"/>
      <charset val="204"/>
    </font>
    <font>
      <b/>
      <sz val="11"/>
      <color indexed="4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8" fillId="2" borderId="1" xfId="0" applyFont="1" applyFill="1" applyBorder="1" applyAlignment="1">
      <alignment horizontal="center"/>
    </xf>
    <xf numFmtId="0" fontId="12" fillId="2" borderId="1" xfId="0" applyFont="1" applyFill="1" applyBorder="1" applyAlignment="1">
      <alignment horizontal="center"/>
    </xf>
    <xf numFmtId="0" fontId="1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wrapText="1"/>
    </xf>
    <xf numFmtId="0" fontId="5" fillId="0" borderId="1" xfId="0" applyNumberFormat="1" applyFont="1" applyBorder="1" applyAlignment="1">
      <alignment horizontal="center" vertical="center" wrapText="1"/>
    </xf>
    <xf numFmtId="0" fontId="10" fillId="0" borderId="1" xfId="0" applyFont="1" applyBorder="1" applyAlignment="1">
      <alignment horizontal="left" vertical="justify" wrapText="1"/>
    </xf>
    <xf numFmtId="0" fontId="2"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NumberFormat="1" applyFont="1" applyBorder="1" applyAlignment="1">
      <alignment horizontal="left" vertical="justify" wrapText="1"/>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 fontId="3" fillId="0" borderId="1" xfId="1" applyNumberFormat="1" applyFont="1" applyBorder="1" applyAlignment="1">
      <alignment horizontal="center" vertical="center" wrapText="1"/>
    </xf>
    <xf numFmtId="9" fontId="3" fillId="0" borderId="1" xfId="1"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0" borderId="2" xfId="0" applyFont="1" applyBorder="1" applyAlignment="1">
      <alignment wrapText="1"/>
    </xf>
    <xf numFmtId="0" fontId="19" fillId="0" borderId="1" xfId="0" applyFont="1" applyBorder="1"/>
    <xf numFmtId="0" fontId="10" fillId="3" borderId="1" xfId="0" applyFont="1" applyFill="1" applyBorder="1" applyAlignment="1">
      <alignment horizontal="left" vertical="justify" wrapText="1"/>
    </xf>
    <xf numFmtId="0" fontId="10" fillId="2" borderId="1" xfId="0" applyNumberFormat="1" applyFont="1" applyFill="1" applyBorder="1" applyAlignment="1">
      <alignment horizontal="left" vertical="justify" wrapText="1"/>
    </xf>
    <xf numFmtId="0" fontId="10" fillId="2" borderId="1" xfId="0" applyFont="1" applyFill="1" applyBorder="1"/>
    <xf numFmtId="0" fontId="10" fillId="0" borderId="3" xfId="0" applyNumberFormat="1" applyFont="1" applyBorder="1" applyAlignment="1">
      <alignment horizontal="left" vertical="justify" wrapText="1"/>
    </xf>
    <xf numFmtId="0" fontId="10" fillId="0" borderId="2" xfId="0" applyNumberFormat="1" applyFont="1" applyFill="1" applyBorder="1" applyAlignment="1">
      <alignment wrapText="1"/>
    </xf>
    <xf numFmtId="0" fontId="4" fillId="2" borderId="1" xfId="0" applyNumberFormat="1" applyFont="1" applyFill="1" applyBorder="1" applyAlignment="1">
      <alignment horizontal="left" vertical="center" wrapText="1"/>
    </xf>
    <xf numFmtId="0" fontId="10" fillId="0" borderId="1" xfId="0" applyNumberFormat="1" applyFont="1" applyBorder="1" applyAlignment="1">
      <alignment wrapText="1"/>
    </xf>
    <xf numFmtId="0" fontId="10" fillId="0" borderId="2" xfId="0" applyFont="1" applyBorder="1" applyAlignment="1">
      <alignment horizontal="left" vertical="justify" wrapText="1"/>
    </xf>
    <xf numFmtId="0" fontId="4" fillId="3" borderId="1" xfId="0" applyFont="1" applyFill="1" applyBorder="1" applyAlignment="1">
      <alignment horizontal="left" vertical="center" wrapText="1"/>
    </xf>
    <xf numFmtId="0" fontId="14" fillId="0" borderId="1" xfId="0" applyNumberFormat="1" applyFont="1" applyFill="1" applyBorder="1" applyAlignment="1">
      <alignment wrapText="1"/>
    </xf>
    <xf numFmtId="0" fontId="14" fillId="0" borderId="1" xfId="0" applyFont="1" applyBorder="1" applyAlignment="1">
      <alignment horizontal="left" vertical="justify"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2" fillId="0" borderId="1" xfId="0" applyNumberFormat="1" applyFont="1" applyBorder="1" applyAlignment="1">
      <alignment horizontal="left" vertical="justify" wrapText="1"/>
    </xf>
    <xf numFmtId="0" fontId="22" fillId="0" borderId="1" xfId="0" applyFont="1" applyBorder="1" applyAlignment="1">
      <alignment wrapText="1"/>
    </xf>
    <xf numFmtId="0" fontId="23"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68"/>
  <sheetViews>
    <sheetView tabSelected="1" view="pageBreakPreview" topLeftCell="C2" zoomScaleNormal="100" zoomScaleSheetLayoutView="100" workbookViewId="0">
      <selection activeCell="J92" sqref="J92"/>
    </sheetView>
  </sheetViews>
  <sheetFormatPr defaultRowHeight="12.75"/>
  <cols>
    <col min="1" max="1" width="13.140625" customWidth="1"/>
    <col min="2" max="2" width="4.7109375" customWidth="1"/>
    <col min="3" max="3" width="0.140625" customWidth="1"/>
    <col min="4" max="4" width="4.140625" customWidth="1"/>
    <col min="5" max="5" width="4.7109375" customWidth="1"/>
    <col min="6" max="6" width="4" hidden="1" customWidth="1"/>
    <col min="7" max="7" width="0.28515625" hidden="1" customWidth="1"/>
    <col min="8" max="8" width="6" customWidth="1"/>
    <col min="9" max="9" width="6.28515625" customWidth="1"/>
    <col min="10" max="10" width="155.140625" customWidth="1"/>
  </cols>
  <sheetData>
    <row r="1" spans="1:14" ht="17.25" hidden="1" customHeight="1">
      <c r="A1" s="1"/>
      <c r="B1" s="1"/>
      <c r="C1" s="1"/>
      <c r="D1" s="1"/>
      <c r="E1" s="1"/>
      <c r="F1" s="1"/>
      <c r="G1" s="1"/>
      <c r="H1" s="1"/>
      <c r="I1" s="1"/>
      <c r="J1" s="1"/>
    </row>
    <row r="2" spans="1:14" ht="16.5" customHeight="1">
      <c r="A2" s="77" t="s">
        <v>135</v>
      </c>
      <c r="B2" s="77"/>
      <c r="C2" s="77"/>
      <c r="D2" s="77"/>
      <c r="E2" s="77"/>
      <c r="F2" s="77"/>
      <c r="G2" s="77"/>
      <c r="H2" s="77"/>
      <c r="I2" s="77"/>
      <c r="J2" s="77"/>
    </row>
    <row r="3" spans="1:14" s="4" customFormat="1" ht="15" customHeight="1">
      <c r="A3" s="78" t="s">
        <v>40</v>
      </c>
      <c r="B3" s="78" t="s">
        <v>59</v>
      </c>
      <c r="C3" s="78"/>
      <c r="D3" s="78"/>
      <c r="E3" s="79" t="s">
        <v>84</v>
      </c>
      <c r="F3" s="79"/>
      <c r="G3" s="79"/>
      <c r="H3" s="79"/>
      <c r="I3" s="79"/>
      <c r="J3" s="78"/>
      <c r="N3" s="12"/>
    </row>
    <row r="4" spans="1:14" ht="21" customHeight="1">
      <c r="A4" s="78"/>
      <c r="B4" s="14" t="s">
        <v>56</v>
      </c>
      <c r="C4" s="15" t="s">
        <v>57</v>
      </c>
      <c r="D4" s="14" t="s">
        <v>67</v>
      </c>
      <c r="E4" s="14" t="s">
        <v>56</v>
      </c>
      <c r="F4" s="14" t="s">
        <v>58</v>
      </c>
      <c r="G4" s="14" t="s">
        <v>67</v>
      </c>
      <c r="H4" s="14" t="s">
        <v>90</v>
      </c>
      <c r="I4" s="15" t="s">
        <v>91</v>
      </c>
      <c r="J4" s="78"/>
      <c r="K4" s="4"/>
      <c r="L4" s="4"/>
      <c r="M4" s="4"/>
    </row>
    <row r="5" spans="1:14" ht="12.75" customHeight="1">
      <c r="A5" s="16" t="s">
        <v>41</v>
      </c>
      <c r="B5" s="10">
        <f>SUM(B6:B29)</f>
        <v>15</v>
      </c>
      <c r="C5" s="10">
        <f>SUM(C6:C29)</f>
        <v>0</v>
      </c>
      <c r="D5" s="10">
        <v>24</v>
      </c>
      <c r="E5" s="10">
        <f>SUM(E6:E29)</f>
        <v>0</v>
      </c>
      <c r="F5" s="10">
        <f>SUM(F6:F29)</f>
        <v>0</v>
      </c>
      <c r="G5" s="10"/>
      <c r="H5" s="17">
        <f>SUM(H6:H29)</f>
        <v>0</v>
      </c>
      <c r="I5" s="17">
        <f>SUM(I6:I29)</f>
        <v>0</v>
      </c>
      <c r="J5" s="18"/>
      <c r="K5" s="4"/>
      <c r="L5" s="4"/>
      <c r="M5" s="4"/>
    </row>
    <row r="6" spans="1:14" ht="14.25" customHeight="1">
      <c r="A6" s="19" t="s">
        <v>42</v>
      </c>
      <c r="B6" s="2">
        <v>1</v>
      </c>
      <c r="C6" s="2"/>
      <c r="D6" s="2">
        <v>2</v>
      </c>
      <c r="E6" s="2"/>
      <c r="F6" s="2"/>
      <c r="G6" s="2"/>
      <c r="H6" s="37"/>
      <c r="I6" s="37"/>
      <c r="J6" s="54" t="s">
        <v>11</v>
      </c>
      <c r="K6" s="55"/>
      <c r="L6" s="55"/>
      <c r="M6" s="55"/>
    </row>
    <row r="7" spans="1:14" ht="14.25" customHeight="1">
      <c r="A7" s="19" t="s">
        <v>2</v>
      </c>
      <c r="B7" s="2"/>
      <c r="C7" s="2"/>
      <c r="D7" s="2"/>
      <c r="E7" s="2"/>
      <c r="F7" s="2"/>
      <c r="G7" s="2"/>
      <c r="H7" s="39"/>
      <c r="I7" s="37"/>
      <c r="J7" s="38" t="s">
        <v>119</v>
      </c>
      <c r="K7" s="55"/>
      <c r="L7" s="55"/>
      <c r="M7" s="55"/>
    </row>
    <row r="8" spans="1:14" ht="31.5" customHeight="1">
      <c r="A8" s="19" t="s">
        <v>78</v>
      </c>
      <c r="B8" s="2"/>
      <c r="C8" s="2"/>
      <c r="D8" s="2"/>
      <c r="E8" s="2"/>
      <c r="F8" s="2"/>
      <c r="G8" s="2"/>
      <c r="H8" s="39"/>
      <c r="I8" s="37"/>
      <c r="J8" s="38" t="s">
        <v>120</v>
      </c>
      <c r="K8" s="55"/>
      <c r="L8" s="55"/>
      <c r="M8" s="55"/>
    </row>
    <row r="9" spans="1:14" ht="14.25" hidden="1" customHeight="1">
      <c r="A9" s="19" t="s">
        <v>80</v>
      </c>
      <c r="B9" s="2"/>
      <c r="C9" s="2"/>
      <c r="D9" s="2"/>
      <c r="E9" s="2"/>
      <c r="F9" s="2"/>
      <c r="G9" s="2"/>
      <c r="H9" s="37"/>
      <c r="I9" s="37"/>
      <c r="J9" s="38"/>
      <c r="K9" s="55"/>
      <c r="L9" s="55"/>
      <c r="M9" s="55"/>
    </row>
    <row r="10" spans="1:14" ht="16.5" hidden="1" customHeight="1">
      <c r="A10" s="19" t="s">
        <v>65</v>
      </c>
      <c r="B10" s="2"/>
      <c r="C10" s="2"/>
      <c r="D10" s="2"/>
      <c r="E10" s="2"/>
      <c r="F10" s="2"/>
      <c r="G10" s="2"/>
      <c r="H10" s="37"/>
      <c r="I10" s="37"/>
      <c r="J10" s="38"/>
      <c r="K10" s="55"/>
      <c r="L10" s="55"/>
      <c r="M10" s="55"/>
    </row>
    <row r="11" spans="1:14" ht="15.75" hidden="1" customHeight="1">
      <c r="A11" s="19" t="s">
        <v>44</v>
      </c>
      <c r="B11" s="9"/>
      <c r="C11" s="9"/>
      <c r="D11" s="9"/>
      <c r="E11" s="2"/>
      <c r="F11" s="2"/>
      <c r="G11" s="2"/>
      <c r="H11" s="37"/>
      <c r="I11" s="37"/>
      <c r="J11" s="38"/>
      <c r="K11" s="55"/>
      <c r="L11" s="55"/>
      <c r="M11" s="55"/>
    </row>
    <row r="12" spans="1:14" ht="15" hidden="1" customHeight="1">
      <c r="A12" s="19" t="s">
        <v>106</v>
      </c>
      <c r="B12" s="9"/>
      <c r="C12" s="9"/>
      <c r="D12" s="9"/>
      <c r="E12" s="2"/>
      <c r="F12" s="2"/>
      <c r="G12" s="2"/>
      <c r="H12" s="37"/>
      <c r="I12" s="37"/>
      <c r="J12" s="38"/>
      <c r="K12" s="55"/>
      <c r="L12" s="55"/>
      <c r="M12" s="55"/>
    </row>
    <row r="13" spans="1:14" ht="23.25" hidden="1" customHeight="1">
      <c r="A13" s="19" t="s">
        <v>95</v>
      </c>
      <c r="B13" s="9"/>
      <c r="C13" s="9"/>
      <c r="D13" s="9"/>
      <c r="E13" s="2"/>
      <c r="F13" s="2"/>
      <c r="G13" s="2"/>
      <c r="H13" s="41"/>
      <c r="I13" s="41" t="s">
        <v>79</v>
      </c>
      <c r="K13" s="55"/>
      <c r="L13" s="55"/>
      <c r="M13" s="55"/>
    </row>
    <row r="14" spans="1:14" ht="15" hidden="1" customHeight="1">
      <c r="A14" s="19" t="s">
        <v>45</v>
      </c>
      <c r="B14" s="2"/>
      <c r="C14" s="2"/>
      <c r="D14" s="2"/>
      <c r="E14" s="20"/>
      <c r="F14" s="2"/>
      <c r="G14" s="2"/>
      <c r="H14" s="41"/>
      <c r="I14" s="41" t="s">
        <v>79</v>
      </c>
      <c r="J14" s="42"/>
      <c r="K14" s="55"/>
      <c r="L14" s="55"/>
      <c r="M14" s="55"/>
    </row>
    <row r="15" spans="1:14" ht="14.25" customHeight="1">
      <c r="A15" s="19" t="s">
        <v>52</v>
      </c>
      <c r="B15" s="2">
        <v>2</v>
      </c>
      <c r="C15" s="2"/>
      <c r="D15" s="2"/>
      <c r="E15" s="21"/>
      <c r="F15" s="2"/>
      <c r="G15" s="2"/>
      <c r="H15" s="41"/>
      <c r="I15" s="41"/>
      <c r="J15" s="42" t="s">
        <v>8</v>
      </c>
      <c r="K15" s="23"/>
      <c r="L15" s="23"/>
      <c r="M15" s="23"/>
    </row>
    <row r="16" spans="1:14" ht="14.25" customHeight="1">
      <c r="A16" s="19" t="s">
        <v>66</v>
      </c>
      <c r="B16" s="2">
        <v>1</v>
      </c>
      <c r="C16" s="2"/>
      <c r="D16" s="2"/>
      <c r="E16" s="2"/>
      <c r="F16" s="2"/>
      <c r="G16" s="2"/>
      <c r="H16" s="41"/>
      <c r="I16" s="37"/>
      <c r="J16" s="42"/>
      <c r="K16" s="23"/>
      <c r="L16" s="23"/>
      <c r="M16" s="23"/>
    </row>
    <row r="17" spans="1:13" ht="13.5" customHeight="1">
      <c r="A17" s="19" t="s">
        <v>62</v>
      </c>
      <c r="B17" s="2"/>
      <c r="C17" s="2"/>
      <c r="D17" s="2"/>
      <c r="E17" s="2"/>
      <c r="F17" s="2"/>
      <c r="G17" s="2"/>
      <c r="H17" s="41"/>
      <c r="I17" s="37"/>
      <c r="J17" s="83" t="s">
        <v>85</v>
      </c>
      <c r="K17" s="84"/>
      <c r="L17" s="84"/>
      <c r="M17" s="84"/>
    </row>
    <row r="18" spans="1:13" ht="21" customHeight="1">
      <c r="A18" s="19" t="s">
        <v>6</v>
      </c>
      <c r="B18" s="2"/>
      <c r="C18" s="2"/>
      <c r="D18" s="2"/>
      <c r="E18" s="2"/>
      <c r="F18" s="2"/>
      <c r="G18" s="2"/>
      <c r="H18" s="41"/>
      <c r="I18" s="37"/>
      <c r="J18" s="74" t="s">
        <v>131</v>
      </c>
      <c r="K18" s="75"/>
      <c r="L18" s="75"/>
      <c r="M18" s="75"/>
    </row>
    <row r="19" spans="1:13" ht="15" customHeight="1">
      <c r="A19" s="22" t="s">
        <v>72</v>
      </c>
      <c r="B19" s="2">
        <v>1</v>
      </c>
      <c r="C19" s="2"/>
      <c r="D19" s="2"/>
      <c r="E19" s="2"/>
      <c r="F19" s="2"/>
      <c r="G19" s="2"/>
      <c r="H19" s="41"/>
      <c r="I19" s="41"/>
      <c r="J19" s="67" t="s">
        <v>132</v>
      </c>
      <c r="K19" s="68"/>
      <c r="L19" s="68"/>
      <c r="M19" s="68"/>
    </row>
    <row r="20" spans="1:13" ht="14.25" customHeight="1">
      <c r="A20" s="19" t="s">
        <v>7</v>
      </c>
      <c r="B20" s="2">
        <v>5</v>
      </c>
      <c r="C20" s="2"/>
      <c r="D20" s="2"/>
      <c r="E20" s="2"/>
      <c r="F20" s="2"/>
      <c r="G20" s="2"/>
      <c r="H20" s="41"/>
      <c r="I20" s="41"/>
      <c r="J20" s="69" t="s">
        <v>133</v>
      </c>
      <c r="K20" s="23"/>
      <c r="L20" s="23"/>
      <c r="M20" s="23"/>
    </row>
    <row r="21" spans="1:13" ht="15" hidden="1" customHeight="1">
      <c r="A21" s="19" t="s">
        <v>46</v>
      </c>
      <c r="B21" s="2"/>
      <c r="C21" s="2"/>
      <c r="D21" s="2"/>
      <c r="E21" s="2"/>
      <c r="F21" s="2"/>
      <c r="G21" s="2"/>
      <c r="H21" s="41"/>
      <c r="I21" s="37"/>
      <c r="J21" s="42"/>
      <c r="K21" s="23"/>
      <c r="L21" s="23"/>
      <c r="M21" s="23"/>
    </row>
    <row r="22" spans="1:13" ht="15" hidden="1" customHeight="1">
      <c r="A22" s="19" t="s">
        <v>71</v>
      </c>
      <c r="B22" s="2"/>
      <c r="C22" s="2"/>
      <c r="D22" s="2"/>
      <c r="E22" s="2"/>
      <c r="F22" s="2"/>
      <c r="G22" s="2"/>
      <c r="H22" s="37"/>
      <c r="I22" s="37"/>
      <c r="J22" s="83"/>
      <c r="K22" s="84"/>
      <c r="L22" s="84"/>
      <c r="M22" s="84"/>
    </row>
    <row r="23" spans="1:13" ht="13.5" customHeight="1">
      <c r="A23" s="19" t="s">
        <v>94</v>
      </c>
      <c r="B23" s="2"/>
      <c r="C23" s="2"/>
      <c r="D23" s="2"/>
      <c r="E23" s="2"/>
      <c r="F23" s="2"/>
      <c r="G23" s="2"/>
      <c r="H23" s="41"/>
      <c r="I23" s="41"/>
      <c r="J23" s="83" t="s">
        <v>37</v>
      </c>
      <c r="K23" s="84"/>
      <c r="L23" s="84"/>
      <c r="M23" s="84"/>
    </row>
    <row r="24" spans="1:13" ht="13.5" hidden="1" customHeight="1">
      <c r="A24" s="19" t="s">
        <v>83</v>
      </c>
      <c r="B24" s="2"/>
      <c r="C24" s="2"/>
      <c r="D24" s="2"/>
      <c r="E24" s="2"/>
      <c r="F24" s="2"/>
      <c r="G24" s="2"/>
      <c r="H24" s="41"/>
      <c r="I24" s="41"/>
      <c r="J24" s="73"/>
      <c r="K24" s="23"/>
      <c r="L24" s="23"/>
      <c r="M24" s="23"/>
    </row>
    <row r="25" spans="1:13" ht="12.75" hidden="1" customHeight="1">
      <c r="A25" s="19" t="s">
        <v>63</v>
      </c>
      <c r="B25" s="2"/>
      <c r="C25" s="2"/>
      <c r="D25" s="2"/>
      <c r="E25" s="2"/>
      <c r="F25" s="2"/>
      <c r="G25" s="2"/>
      <c r="H25" s="41"/>
      <c r="I25" s="41"/>
      <c r="J25" s="80"/>
      <c r="K25" s="81"/>
      <c r="L25" s="81"/>
      <c r="M25" s="82"/>
    </row>
    <row r="26" spans="1:13" ht="15" hidden="1" customHeight="1">
      <c r="A26" s="19" t="s">
        <v>5</v>
      </c>
      <c r="B26" s="2"/>
      <c r="C26" s="2"/>
      <c r="D26" s="2"/>
      <c r="E26" s="2"/>
      <c r="F26" s="2"/>
      <c r="G26" s="2"/>
      <c r="H26" s="41"/>
      <c r="I26" s="41"/>
      <c r="J26" s="66"/>
      <c r="K26" s="23"/>
      <c r="L26" s="23"/>
      <c r="M26" s="23"/>
    </row>
    <row r="27" spans="1:13" ht="12" customHeight="1">
      <c r="A27" s="19" t="s">
        <v>54</v>
      </c>
      <c r="B27" s="2"/>
      <c r="C27" s="2"/>
      <c r="D27" s="2"/>
      <c r="E27" s="2"/>
      <c r="F27" s="2"/>
      <c r="G27" s="2"/>
      <c r="H27" s="41"/>
      <c r="I27" s="41"/>
      <c r="J27" s="38" t="s">
        <v>19</v>
      </c>
      <c r="K27" s="23"/>
      <c r="L27" s="23"/>
      <c r="M27" s="23"/>
    </row>
    <row r="28" spans="1:13" ht="15" hidden="1" customHeight="1">
      <c r="A28" s="19" t="s">
        <v>4</v>
      </c>
      <c r="B28" s="2"/>
      <c r="C28" s="2"/>
      <c r="D28" s="2"/>
      <c r="E28" s="2"/>
      <c r="F28" s="2"/>
      <c r="G28" s="2"/>
      <c r="H28" s="41"/>
      <c r="I28" s="41"/>
      <c r="J28" s="72"/>
      <c r="K28" s="55"/>
      <c r="L28" s="55"/>
      <c r="M28" s="55"/>
    </row>
    <row r="29" spans="1:13" ht="12.75" customHeight="1">
      <c r="A29" s="19" t="s">
        <v>69</v>
      </c>
      <c r="B29" s="2">
        <v>5</v>
      </c>
      <c r="C29" s="2"/>
      <c r="D29" s="2"/>
      <c r="E29" s="2"/>
      <c r="F29" s="2"/>
      <c r="G29" s="2"/>
      <c r="H29" s="41"/>
      <c r="I29" s="41"/>
      <c r="J29" s="38"/>
      <c r="K29" s="55"/>
      <c r="L29" s="55"/>
      <c r="M29" s="55"/>
    </row>
    <row r="30" spans="1:13" ht="12.75" customHeight="1">
      <c r="A30" s="24" t="s">
        <v>70</v>
      </c>
      <c r="B30" s="10">
        <f>SUM(B31:B46)</f>
        <v>12</v>
      </c>
      <c r="C30" s="10">
        <f>SUM(C31:C46)</f>
        <v>0</v>
      </c>
      <c r="D30" s="10">
        <v>16</v>
      </c>
      <c r="E30" s="10">
        <f>SUM(E31:E46)</f>
        <v>2</v>
      </c>
      <c r="F30" s="10"/>
      <c r="G30" s="10"/>
      <c r="H30" s="17">
        <f>SUM(H31:H46)</f>
        <v>36</v>
      </c>
      <c r="I30" s="43">
        <f>SUM(I31:I46)</f>
        <v>0</v>
      </c>
      <c r="J30" s="18" t="s">
        <v>39</v>
      </c>
      <c r="K30" s="4"/>
      <c r="L30" s="4"/>
      <c r="M30" s="4"/>
    </row>
    <row r="31" spans="1:13" ht="15.75" customHeight="1">
      <c r="A31" s="25" t="s">
        <v>55</v>
      </c>
      <c r="B31" s="2">
        <v>3</v>
      </c>
      <c r="C31" s="2"/>
      <c r="D31" s="2">
        <v>6</v>
      </c>
      <c r="E31" s="2"/>
      <c r="F31" s="2"/>
      <c r="G31" s="2"/>
      <c r="H31" s="37">
        <v>36</v>
      </c>
      <c r="I31" s="37"/>
      <c r="J31" s="45" t="s">
        <v>9</v>
      </c>
      <c r="K31" s="4"/>
      <c r="L31" s="4"/>
      <c r="M31" s="4"/>
    </row>
    <row r="32" spans="1:13" ht="60" customHeight="1">
      <c r="A32" s="25" t="s">
        <v>105</v>
      </c>
      <c r="B32" s="2"/>
      <c r="C32" s="2"/>
      <c r="D32" s="2"/>
      <c r="E32" s="21"/>
      <c r="F32" s="2"/>
      <c r="G32" s="2"/>
      <c r="H32" s="37"/>
      <c r="I32" s="37"/>
      <c r="J32" s="59" t="s">
        <v>136</v>
      </c>
      <c r="K32" s="4"/>
      <c r="L32" s="4"/>
      <c r="M32" s="4"/>
    </row>
    <row r="33" spans="1:13" ht="15.75" customHeight="1">
      <c r="A33" s="25" t="s">
        <v>2</v>
      </c>
      <c r="B33" s="2"/>
      <c r="C33" s="2"/>
      <c r="D33" s="2"/>
      <c r="E33" s="21"/>
      <c r="F33" s="2"/>
      <c r="G33" s="2"/>
      <c r="H33" s="37"/>
      <c r="I33" s="37"/>
      <c r="J33" s="45" t="s">
        <v>114</v>
      </c>
      <c r="K33" s="4"/>
      <c r="L33" s="4"/>
      <c r="M33" s="4"/>
    </row>
    <row r="34" spans="1:13" ht="15" customHeight="1">
      <c r="A34" s="25" t="s">
        <v>3</v>
      </c>
      <c r="B34" s="2"/>
      <c r="C34" s="2"/>
      <c r="D34" s="2"/>
      <c r="E34" s="21"/>
      <c r="F34" s="2"/>
      <c r="G34" s="2"/>
      <c r="H34" s="41"/>
      <c r="I34" s="37"/>
      <c r="J34" s="40" t="s">
        <v>115</v>
      </c>
      <c r="K34" s="4"/>
      <c r="L34" s="4"/>
      <c r="M34" s="4"/>
    </row>
    <row r="35" spans="1:13" ht="15" customHeight="1">
      <c r="A35" s="25" t="s">
        <v>81</v>
      </c>
      <c r="B35" s="21"/>
      <c r="C35" s="3"/>
      <c r="D35" s="21"/>
      <c r="E35" s="3"/>
      <c r="F35" s="3"/>
      <c r="G35" s="2"/>
      <c r="H35" s="37"/>
      <c r="I35" s="37"/>
      <c r="J35" s="45" t="s">
        <v>116</v>
      </c>
      <c r="K35" s="4"/>
      <c r="L35" s="4"/>
      <c r="M35" s="4"/>
    </row>
    <row r="36" spans="1:13" ht="45.75" customHeight="1">
      <c r="A36" s="26" t="s">
        <v>71</v>
      </c>
      <c r="B36" s="2"/>
      <c r="C36" s="2"/>
      <c r="D36" s="2"/>
      <c r="E36" s="21"/>
      <c r="F36" s="21"/>
      <c r="G36" s="2"/>
      <c r="H36" s="44"/>
      <c r="I36" s="37"/>
      <c r="J36" s="45" t="s">
        <v>117</v>
      </c>
      <c r="K36" s="4"/>
      <c r="L36" s="4"/>
      <c r="M36" s="4"/>
    </row>
    <row r="37" spans="1:13" ht="58.5" customHeight="1">
      <c r="A37" s="25" t="s">
        <v>65</v>
      </c>
      <c r="B37" s="2">
        <v>2</v>
      </c>
      <c r="C37" s="2"/>
      <c r="D37" s="2"/>
      <c r="E37" s="21">
        <v>2</v>
      </c>
      <c r="F37" s="21"/>
      <c r="G37" s="2"/>
      <c r="H37" s="28"/>
      <c r="I37" s="4"/>
      <c r="J37" s="45" t="s">
        <v>14</v>
      </c>
      <c r="K37" s="4"/>
      <c r="L37" s="4"/>
      <c r="M37" s="4"/>
    </row>
    <row r="38" spans="1:13" ht="30" customHeight="1">
      <c r="A38" s="25" t="s">
        <v>63</v>
      </c>
      <c r="B38" s="2"/>
      <c r="C38" s="2"/>
      <c r="D38" s="2"/>
      <c r="E38" s="21"/>
      <c r="F38" s="21"/>
      <c r="G38" s="2"/>
      <c r="H38" s="37"/>
      <c r="I38" s="37"/>
      <c r="J38" s="45" t="s">
        <v>118</v>
      </c>
      <c r="K38" s="4"/>
      <c r="L38" s="4"/>
      <c r="M38" s="4"/>
    </row>
    <row r="39" spans="1:13" ht="15.75" customHeight="1">
      <c r="A39" s="25" t="s">
        <v>45</v>
      </c>
      <c r="B39" s="2"/>
      <c r="C39" s="2"/>
      <c r="D39" s="2"/>
      <c r="E39" s="21"/>
      <c r="F39" s="21"/>
      <c r="G39" s="2"/>
      <c r="H39" s="37"/>
      <c r="I39" s="37"/>
      <c r="J39" s="45" t="s">
        <v>134</v>
      </c>
      <c r="K39" s="4"/>
      <c r="L39" s="4"/>
      <c r="M39" s="4"/>
    </row>
    <row r="40" spans="1:13" ht="15" customHeight="1">
      <c r="A40" s="25" t="s">
        <v>51</v>
      </c>
      <c r="B40" s="2">
        <v>2</v>
      </c>
      <c r="C40" s="2"/>
      <c r="D40" s="2"/>
      <c r="E40" s="21"/>
      <c r="F40" s="21"/>
      <c r="G40" s="2"/>
      <c r="H40" s="37"/>
      <c r="I40" s="44"/>
      <c r="J40" s="45" t="s">
        <v>34</v>
      </c>
      <c r="K40" s="4"/>
      <c r="L40" s="4"/>
      <c r="M40" s="4"/>
    </row>
    <row r="41" spans="1:13" ht="29.25" customHeight="1">
      <c r="A41" s="19" t="s">
        <v>44</v>
      </c>
      <c r="B41" s="2">
        <v>2</v>
      </c>
      <c r="C41" s="2"/>
      <c r="D41" s="2"/>
      <c r="E41" s="27"/>
      <c r="F41" s="2"/>
      <c r="G41" s="2"/>
      <c r="H41" s="41"/>
      <c r="I41" s="37"/>
      <c r="J41" s="45" t="s">
        <v>36</v>
      </c>
      <c r="K41" s="4"/>
      <c r="L41" s="4"/>
      <c r="M41" s="4"/>
    </row>
    <row r="42" spans="1:13" ht="47.25" customHeight="1">
      <c r="A42" s="19" t="s">
        <v>66</v>
      </c>
      <c r="B42" s="2"/>
      <c r="C42" s="2"/>
      <c r="D42" s="2"/>
      <c r="E42" s="27"/>
      <c r="F42" s="2"/>
      <c r="G42" s="2"/>
      <c r="H42" s="41"/>
      <c r="I42" s="37"/>
      <c r="J42" s="45" t="s">
        <v>35</v>
      </c>
      <c r="K42" s="4"/>
      <c r="L42" s="4"/>
      <c r="M42" s="4"/>
    </row>
    <row r="43" spans="1:13" ht="16.5" customHeight="1">
      <c r="A43" s="19" t="s">
        <v>54</v>
      </c>
      <c r="B43" s="2">
        <v>1</v>
      </c>
      <c r="C43" s="2"/>
      <c r="D43" s="2"/>
      <c r="E43" s="21"/>
      <c r="F43" s="2"/>
      <c r="G43" s="2"/>
      <c r="H43" s="41"/>
      <c r="I43" s="47"/>
      <c r="J43" s="45"/>
      <c r="K43" s="4"/>
      <c r="L43" s="4"/>
      <c r="M43" s="4"/>
    </row>
    <row r="44" spans="1:13" ht="15" hidden="1" customHeight="1">
      <c r="A44" s="19" t="s">
        <v>96</v>
      </c>
      <c r="B44" s="2"/>
      <c r="C44" s="2"/>
      <c r="D44" s="2"/>
      <c r="E44" s="21"/>
      <c r="F44" s="2"/>
      <c r="G44" s="2"/>
      <c r="H44" s="41"/>
      <c r="I44" s="47"/>
      <c r="J44" s="45"/>
      <c r="K44" s="4"/>
      <c r="L44" s="4"/>
      <c r="M44" s="4"/>
    </row>
    <row r="45" spans="1:13" ht="12.75" customHeight="1">
      <c r="A45" s="19" t="s">
        <v>64</v>
      </c>
      <c r="B45" s="2">
        <v>1</v>
      </c>
      <c r="C45" s="2"/>
      <c r="D45" s="4"/>
      <c r="E45" s="21"/>
      <c r="F45" s="2"/>
      <c r="G45" s="2"/>
      <c r="H45" s="41"/>
      <c r="I45" s="41"/>
      <c r="J45" s="63" t="s">
        <v>20</v>
      </c>
      <c r="K45" s="4"/>
      <c r="L45" s="4"/>
      <c r="M45" s="4"/>
    </row>
    <row r="46" spans="1:13" ht="14.25" customHeight="1">
      <c r="A46" s="19" t="s">
        <v>76</v>
      </c>
      <c r="B46" s="2">
        <v>1</v>
      </c>
      <c r="C46" s="2"/>
      <c r="D46" s="2"/>
      <c r="E46" s="21"/>
      <c r="F46" s="2"/>
      <c r="G46" s="2"/>
      <c r="H46" s="41"/>
      <c r="I46" s="41"/>
      <c r="J46" s="72"/>
      <c r="K46" s="4"/>
      <c r="L46" s="4"/>
      <c r="M46" s="4"/>
    </row>
    <row r="47" spans="1:13" ht="12.75" customHeight="1">
      <c r="A47" s="24" t="s">
        <v>47</v>
      </c>
      <c r="B47" s="10">
        <f>SUM(B48:B64)</f>
        <v>12</v>
      </c>
      <c r="C47" s="10">
        <f>SUM(C48:C64)</f>
        <v>0</v>
      </c>
      <c r="D47" s="10">
        <v>14</v>
      </c>
      <c r="E47" s="10">
        <f>SUM(E48:E64)</f>
        <v>4</v>
      </c>
      <c r="F47" s="10"/>
      <c r="G47" s="10"/>
      <c r="H47" s="17">
        <f>SUM(H48:H64)</f>
        <v>44</v>
      </c>
      <c r="I47" s="17">
        <f>SUM(I48:I64)</f>
        <v>12</v>
      </c>
      <c r="J47" s="18"/>
      <c r="K47" s="4"/>
      <c r="L47" s="4"/>
      <c r="M47" s="4"/>
    </row>
    <row r="48" spans="1:13" ht="13.5" customHeight="1">
      <c r="A48" s="19" t="s">
        <v>42</v>
      </c>
      <c r="B48" s="2">
        <v>3</v>
      </c>
      <c r="C48" s="2"/>
      <c r="D48" s="2">
        <v>5</v>
      </c>
      <c r="E48" s="2"/>
      <c r="F48" s="2"/>
      <c r="G48" s="2"/>
      <c r="H48" s="37">
        <v>24</v>
      </c>
      <c r="I48" s="37">
        <v>6</v>
      </c>
      <c r="J48" s="36" t="s">
        <v>103</v>
      </c>
      <c r="K48" s="4"/>
      <c r="L48" s="4"/>
      <c r="M48" s="4"/>
    </row>
    <row r="49" spans="1:13" ht="27" customHeight="1">
      <c r="A49" s="19" t="s">
        <v>43</v>
      </c>
      <c r="B49" s="2">
        <v>2</v>
      </c>
      <c r="C49" s="2"/>
      <c r="D49" s="2"/>
      <c r="E49" s="2">
        <v>2</v>
      </c>
      <c r="F49" s="2"/>
      <c r="G49" s="2"/>
      <c r="H49" s="37"/>
      <c r="I49" s="37"/>
      <c r="J49" s="65" t="s">
        <v>33</v>
      </c>
      <c r="K49" s="4"/>
      <c r="L49" s="4"/>
      <c r="M49" s="4"/>
    </row>
    <row r="50" spans="1:13" ht="15" customHeight="1">
      <c r="A50" s="19" t="s">
        <v>81</v>
      </c>
      <c r="B50" s="2"/>
      <c r="C50" s="2"/>
      <c r="D50" s="2"/>
      <c r="E50" s="2"/>
      <c r="F50" s="2"/>
      <c r="G50" s="2"/>
      <c r="H50" s="37">
        <v>20</v>
      </c>
      <c r="I50" s="37">
        <v>6</v>
      </c>
      <c r="J50" s="45" t="s">
        <v>121</v>
      </c>
      <c r="K50" s="4"/>
      <c r="L50" s="4"/>
      <c r="M50" s="4"/>
    </row>
    <row r="51" spans="1:13" ht="15" customHeight="1">
      <c r="A51" s="19" t="s">
        <v>52</v>
      </c>
      <c r="B51" s="2">
        <v>2</v>
      </c>
      <c r="C51" s="2"/>
      <c r="D51" s="2"/>
      <c r="E51" s="27"/>
      <c r="F51" s="2"/>
      <c r="G51" s="2"/>
      <c r="H51" s="37"/>
      <c r="I51" s="37"/>
      <c r="J51" s="40" t="s">
        <v>122</v>
      </c>
      <c r="K51" s="4"/>
      <c r="L51" s="4"/>
      <c r="M51" s="4"/>
    </row>
    <row r="52" spans="1:13" ht="15.75" customHeight="1">
      <c r="A52" s="19" t="s">
        <v>64</v>
      </c>
      <c r="B52" s="2">
        <v>1</v>
      </c>
      <c r="C52" s="2"/>
      <c r="D52" s="28"/>
      <c r="E52" s="2"/>
      <c r="F52" s="2"/>
      <c r="G52" s="2"/>
      <c r="H52" s="37"/>
      <c r="I52" s="37"/>
      <c r="J52" s="61" t="s">
        <v>12</v>
      </c>
      <c r="K52" s="4"/>
      <c r="L52" s="4"/>
      <c r="M52" s="4"/>
    </row>
    <row r="53" spans="1:13" ht="32.25" customHeight="1">
      <c r="A53" s="19" t="s">
        <v>54</v>
      </c>
      <c r="B53" s="2">
        <v>1</v>
      </c>
      <c r="C53" s="2"/>
      <c r="D53" s="4"/>
      <c r="E53" s="48"/>
      <c r="F53" s="2"/>
      <c r="G53" s="2"/>
      <c r="H53" s="41"/>
      <c r="I53" s="37"/>
      <c r="J53" s="62" t="s">
        <v>104</v>
      </c>
      <c r="K53" s="4"/>
      <c r="L53" s="4"/>
      <c r="M53" s="4"/>
    </row>
    <row r="54" spans="1:13" ht="15.75" customHeight="1">
      <c r="A54" s="19" t="s">
        <v>105</v>
      </c>
      <c r="B54" s="2"/>
      <c r="C54" s="2"/>
      <c r="D54" s="4"/>
      <c r="E54" s="48"/>
      <c r="F54" s="2"/>
      <c r="G54" s="2"/>
      <c r="H54" s="41"/>
      <c r="I54" s="37"/>
      <c r="J54" s="62" t="s">
        <v>123</v>
      </c>
      <c r="K54" s="4"/>
      <c r="L54" s="4"/>
      <c r="M54" s="4"/>
    </row>
    <row r="55" spans="1:13" ht="30.75" customHeight="1">
      <c r="A55" s="19" t="s">
        <v>87</v>
      </c>
      <c r="B55" s="2"/>
      <c r="C55" s="2"/>
      <c r="D55" s="2"/>
      <c r="E55" s="2"/>
      <c r="F55" s="2"/>
      <c r="G55" s="2"/>
      <c r="H55" s="37"/>
      <c r="I55" s="37"/>
      <c r="J55" s="62" t="s">
        <v>124</v>
      </c>
      <c r="K55" s="4"/>
      <c r="L55" s="4"/>
      <c r="M55" s="4"/>
    </row>
    <row r="56" spans="1:13" ht="15" customHeight="1">
      <c r="A56" s="19" t="s">
        <v>44</v>
      </c>
      <c r="B56" s="2">
        <v>2</v>
      </c>
      <c r="C56" s="2"/>
      <c r="D56" s="2"/>
      <c r="E56" s="2"/>
      <c r="F56" s="2"/>
      <c r="G56" s="2"/>
      <c r="H56" s="41"/>
      <c r="I56" s="41"/>
      <c r="J56" s="76" t="s">
        <v>137</v>
      </c>
      <c r="K56" s="4"/>
      <c r="L56" s="4"/>
      <c r="M56" s="4"/>
    </row>
    <row r="57" spans="1:13" ht="15" hidden="1" customHeight="1">
      <c r="A57" s="19" t="s">
        <v>98</v>
      </c>
      <c r="B57" s="2"/>
      <c r="C57" s="2"/>
      <c r="D57" s="2"/>
      <c r="E57" s="2"/>
      <c r="F57" s="41"/>
      <c r="G57" s="2"/>
      <c r="H57" s="4"/>
      <c r="I57" s="37"/>
      <c r="K57" s="4"/>
      <c r="L57" s="4"/>
      <c r="M57" s="4"/>
    </row>
    <row r="58" spans="1:13" ht="15" customHeight="1">
      <c r="A58" s="19" t="s">
        <v>1</v>
      </c>
      <c r="B58" s="2"/>
      <c r="C58" s="2"/>
      <c r="D58" s="2"/>
      <c r="E58" s="2"/>
      <c r="F58" s="41"/>
      <c r="G58" s="2"/>
      <c r="H58" s="4"/>
      <c r="I58" s="37"/>
      <c r="J58" s="60" t="s">
        <v>18</v>
      </c>
      <c r="K58" s="4"/>
      <c r="L58" s="4"/>
      <c r="M58" s="4"/>
    </row>
    <row r="59" spans="1:13" ht="60" customHeight="1">
      <c r="A59" s="19" t="s">
        <v>2</v>
      </c>
      <c r="B59" s="2">
        <v>1</v>
      </c>
      <c r="C59" s="2"/>
      <c r="D59" s="2"/>
      <c r="E59" s="2">
        <v>2</v>
      </c>
      <c r="F59" s="41"/>
      <c r="G59" s="2"/>
      <c r="H59" s="4"/>
      <c r="I59" s="37"/>
      <c r="J59" s="45" t="s">
        <v>17</v>
      </c>
      <c r="K59" s="4"/>
      <c r="L59" s="4"/>
      <c r="M59" s="4"/>
    </row>
    <row r="60" spans="1:13" ht="45" customHeight="1">
      <c r="A60" s="19" t="s">
        <v>63</v>
      </c>
      <c r="B60" s="2"/>
      <c r="C60" s="2"/>
      <c r="D60" s="2"/>
      <c r="E60" s="2"/>
      <c r="F60" s="2"/>
      <c r="G60" s="2"/>
      <c r="H60" s="41"/>
      <c r="I60" s="37"/>
      <c r="J60" s="45" t="s">
        <v>28</v>
      </c>
      <c r="K60" s="4"/>
      <c r="L60" s="4"/>
      <c r="M60" s="4"/>
    </row>
    <row r="61" spans="1:13" ht="42.75" customHeight="1">
      <c r="A61" s="19" t="s">
        <v>62</v>
      </c>
      <c r="B61" s="2"/>
      <c r="C61" s="2"/>
      <c r="D61" s="2"/>
      <c r="E61" s="2"/>
      <c r="F61" s="2"/>
      <c r="G61" s="2"/>
      <c r="H61" s="41"/>
      <c r="I61" s="37"/>
      <c r="J61" s="60" t="s">
        <v>29</v>
      </c>
      <c r="K61" s="4"/>
      <c r="L61" s="4"/>
      <c r="M61" s="4"/>
    </row>
    <row r="62" spans="1:13" ht="17.25" hidden="1" customHeight="1">
      <c r="A62" s="19"/>
      <c r="B62" s="2"/>
      <c r="C62" s="2"/>
      <c r="D62" s="2"/>
      <c r="E62" s="2"/>
      <c r="F62" s="2"/>
      <c r="G62" s="2"/>
      <c r="H62" s="41"/>
      <c r="I62" s="37"/>
      <c r="J62" s="60" t="s">
        <v>38</v>
      </c>
      <c r="K62" s="4"/>
      <c r="L62" s="4"/>
      <c r="M62" s="4"/>
    </row>
    <row r="63" spans="1:13" ht="15" customHeight="1">
      <c r="A63" s="19" t="s">
        <v>66</v>
      </c>
      <c r="B63" s="2"/>
      <c r="C63" s="2"/>
      <c r="D63" s="2"/>
      <c r="E63" s="2"/>
      <c r="F63" s="2"/>
      <c r="G63" s="2"/>
      <c r="H63" s="41"/>
      <c r="I63" s="37"/>
      <c r="J63" s="60" t="s">
        <v>30</v>
      </c>
      <c r="K63" s="4"/>
      <c r="L63" s="4"/>
      <c r="M63" s="4"/>
    </row>
    <row r="64" spans="1:13" ht="14.25" customHeight="1">
      <c r="A64" s="19" t="s">
        <v>76</v>
      </c>
      <c r="B64" s="27"/>
      <c r="C64" s="2"/>
      <c r="D64" s="2"/>
      <c r="E64" s="20"/>
      <c r="F64" s="2"/>
      <c r="G64" s="2"/>
      <c r="H64" s="41"/>
      <c r="I64" s="41"/>
      <c r="J64" s="38" t="s">
        <v>138</v>
      </c>
      <c r="K64" s="4"/>
      <c r="L64" s="4"/>
      <c r="M64" s="4"/>
    </row>
    <row r="65" spans="1:13" ht="13.5" customHeight="1">
      <c r="A65" s="24" t="s">
        <v>50</v>
      </c>
      <c r="B65" s="10">
        <f>SUM(B66:B82)</f>
        <v>11</v>
      </c>
      <c r="C65" s="10">
        <f>SUM(C66:C82)</f>
        <v>0</v>
      </c>
      <c r="D65" s="10">
        <v>12</v>
      </c>
      <c r="E65" s="53">
        <f>SUM(E66:E82)</f>
        <v>2</v>
      </c>
      <c r="F65" s="10"/>
      <c r="G65" s="10"/>
      <c r="H65" s="17">
        <f>SUM(H66:H82)</f>
        <v>53</v>
      </c>
      <c r="I65" s="17">
        <f>SUM(I66:I82)</f>
        <v>24</v>
      </c>
      <c r="J65" s="56"/>
      <c r="K65" s="4"/>
      <c r="L65" s="4"/>
      <c r="M65" s="4"/>
    </row>
    <row r="66" spans="1:13" ht="15.75" customHeight="1">
      <c r="A66" s="19" t="s">
        <v>42</v>
      </c>
      <c r="B66" s="2">
        <v>2</v>
      </c>
      <c r="C66" s="2"/>
      <c r="D66" s="2">
        <v>5</v>
      </c>
      <c r="E66" s="2"/>
      <c r="F66" s="2"/>
      <c r="G66" s="2"/>
      <c r="H66" s="37">
        <v>47</v>
      </c>
      <c r="I66" s="37">
        <v>18</v>
      </c>
      <c r="J66" s="36" t="s">
        <v>32</v>
      </c>
      <c r="K66" s="4"/>
      <c r="L66" s="4"/>
      <c r="M66" s="4"/>
    </row>
    <row r="67" spans="1:13" ht="32.25" customHeight="1">
      <c r="A67" s="19" t="s">
        <v>2</v>
      </c>
      <c r="B67" s="2">
        <v>3</v>
      </c>
      <c r="C67" s="2"/>
      <c r="D67" s="2"/>
      <c r="E67" s="2">
        <v>1</v>
      </c>
      <c r="F67" s="2"/>
      <c r="G67" s="2"/>
      <c r="H67" s="37"/>
      <c r="I67" s="37"/>
      <c r="J67" s="45" t="s">
        <v>125</v>
      </c>
      <c r="K67" s="4"/>
      <c r="L67" s="4"/>
      <c r="M67" s="4"/>
    </row>
    <row r="68" spans="1:13" ht="17.25" customHeight="1">
      <c r="A68" s="19" t="s">
        <v>1</v>
      </c>
      <c r="B68" s="2"/>
      <c r="C68" s="2"/>
      <c r="D68" s="2"/>
      <c r="E68" s="2"/>
      <c r="F68" s="2"/>
      <c r="G68" s="2"/>
      <c r="H68" s="37">
        <v>6</v>
      </c>
      <c r="I68" s="37">
        <v>6</v>
      </c>
      <c r="J68" s="45" t="s">
        <v>128</v>
      </c>
      <c r="K68" s="4"/>
      <c r="L68" s="4"/>
      <c r="M68" s="4"/>
    </row>
    <row r="69" spans="1:13" ht="15" customHeight="1">
      <c r="A69" s="19" t="s">
        <v>105</v>
      </c>
      <c r="B69" s="2"/>
      <c r="C69" s="2"/>
      <c r="D69" s="2"/>
      <c r="E69" s="2"/>
      <c r="F69" s="2"/>
      <c r="G69" s="2"/>
      <c r="H69" s="37"/>
      <c r="I69" s="37"/>
      <c r="J69" s="45" t="s">
        <v>127</v>
      </c>
      <c r="K69" s="4"/>
      <c r="L69" s="4"/>
      <c r="M69" s="4"/>
    </row>
    <row r="70" spans="1:13" ht="13.5" customHeight="1">
      <c r="A70" s="19" t="s">
        <v>52</v>
      </c>
      <c r="B70" s="2">
        <v>2</v>
      </c>
      <c r="C70" s="2"/>
      <c r="D70" s="2"/>
      <c r="E70" s="2"/>
      <c r="F70" s="2"/>
      <c r="G70" s="2"/>
      <c r="H70" s="37"/>
      <c r="I70" s="37"/>
      <c r="J70" s="40" t="s">
        <v>129</v>
      </c>
      <c r="K70" s="4"/>
      <c r="L70" s="4"/>
      <c r="M70" s="4"/>
    </row>
    <row r="71" spans="1:13" ht="12.75" customHeight="1">
      <c r="A71" s="19" t="s">
        <v>97</v>
      </c>
      <c r="B71" s="2"/>
      <c r="C71" s="2"/>
      <c r="D71" s="2"/>
      <c r="E71" s="2"/>
      <c r="F71" s="2"/>
      <c r="G71" s="2"/>
      <c r="H71" s="37"/>
      <c r="I71" s="37"/>
      <c r="J71" s="57" t="s">
        <v>13</v>
      </c>
      <c r="K71" s="4"/>
      <c r="L71" s="4"/>
      <c r="M71" s="4"/>
    </row>
    <row r="72" spans="1:13" ht="16.5" customHeight="1">
      <c r="A72" s="19" t="s">
        <v>44</v>
      </c>
      <c r="B72" s="2">
        <v>1</v>
      </c>
      <c r="C72" s="2"/>
      <c r="D72" s="2"/>
      <c r="E72" s="2"/>
      <c r="F72" s="2"/>
      <c r="G72" s="2"/>
      <c r="H72" s="37"/>
      <c r="I72" s="37"/>
      <c r="J72" s="40" t="s">
        <v>108</v>
      </c>
      <c r="K72" s="4"/>
      <c r="L72" s="4"/>
      <c r="M72" s="4"/>
    </row>
    <row r="73" spans="1:13" ht="32.25" customHeight="1">
      <c r="A73" s="19" t="s">
        <v>80</v>
      </c>
      <c r="B73" s="2">
        <v>2</v>
      </c>
      <c r="C73" s="2"/>
      <c r="D73" s="2"/>
      <c r="E73" s="2"/>
      <c r="F73" s="2"/>
      <c r="G73" s="2"/>
      <c r="H73" s="37"/>
      <c r="I73" s="44"/>
      <c r="J73" s="45" t="s">
        <v>126</v>
      </c>
      <c r="K73" s="4"/>
      <c r="L73" s="4"/>
      <c r="M73" s="4"/>
    </row>
    <row r="74" spans="1:13" ht="16.5" customHeight="1">
      <c r="A74" s="19" t="s">
        <v>65</v>
      </c>
      <c r="B74" s="2"/>
      <c r="C74" s="2"/>
      <c r="D74" s="2"/>
      <c r="E74" s="2">
        <v>1</v>
      </c>
      <c r="F74" s="2"/>
      <c r="G74" s="2"/>
      <c r="H74" s="37"/>
      <c r="I74" s="37"/>
      <c r="J74" s="40" t="s">
        <v>130</v>
      </c>
      <c r="K74" s="4"/>
      <c r="L74" s="4"/>
      <c r="M74" s="4"/>
    </row>
    <row r="75" spans="1:13" ht="15" customHeight="1">
      <c r="A75" s="19" t="s">
        <v>66</v>
      </c>
      <c r="B75" s="2"/>
      <c r="C75" s="2"/>
      <c r="D75" s="9"/>
      <c r="E75" s="2"/>
      <c r="F75" s="2"/>
      <c r="G75" s="2"/>
      <c r="H75" s="37"/>
      <c r="I75" s="37"/>
      <c r="J75" s="40" t="s">
        <v>139</v>
      </c>
      <c r="K75" s="4"/>
      <c r="L75" s="4"/>
      <c r="M75" s="4"/>
    </row>
    <row r="76" spans="1:13" ht="15.75" customHeight="1">
      <c r="A76" s="19" t="s">
        <v>62</v>
      </c>
      <c r="B76" s="2"/>
      <c r="C76" s="2"/>
      <c r="D76" s="9"/>
      <c r="E76" s="2"/>
      <c r="F76" s="2"/>
      <c r="G76" s="2"/>
      <c r="H76" s="37"/>
      <c r="I76" s="37"/>
      <c r="J76" s="40" t="s">
        <v>24</v>
      </c>
      <c r="K76" s="4"/>
      <c r="L76" s="4"/>
      <c r="M76" s="4"/>
    </row>
    <row r="77" spans="1:13" ht="15" customHeight="1">
      <c r="A77" s="19" t="s">
        <v>15</v>
      </c>
      <c r="B77" s="2">
        <v>1</v>
      </c>
      <c r="C77" s="2"/>
      <c r="D77" s="9"/>
      <c r="E77" s="2"/>
      <c r="F77" s="2"/>
      <c r="G77" s="2"/>
      <c r="H77" s="37"/>
      <c r="I77" s="37"/>
      <c r="J77" s="40" t="s">
        <v>25</v>
      </c>
      <c r="K77" s="4"/>
      <c r="L77" s="4"/>
      <c r="M77" s="4"/>
    </row>
    <row r="78" spans="1:13" ht="15.75" customHeight="1">
      <c r="A78" s="19" t="s">
        <v>71</v>
      </c>
      <c r="B78" s="2"/>
      <c r="C78" s="2"/>
      <c r="D78" s="2"/>
      <c r="E78" s="2"/>
      <c r="F78" s="2"/>
      <c r="G78" s="2"/>
      <c r="H78" s="37"/>
      <c r="I78" s="37"/>
      <c r="J78" s="45" t="s">
        <v>26</v>
      </c>
      <c r="K78" s="4"/>
      <c r="L78" s="4"/>
      <c r="M78" s="4"/>
    </row>
    <row r="79" spans="1:13" ht="15" hidden="1" customHeight="1">
      <c r="A79" s="19" t="s">
        <v>81</v>
      </c>
      <c r="B79" s="2"/>
      <c r="C79" s="2"/>
      <c r="D79" s="2"/>
      <c r="E79" s="2"/>
      <c r="F79" s="2"/>
      <c r="G79" s="2"/>
      <c r="H79" s="37"/>
      <c r="I79" s="37"/>
      <c r="J79" s="45"/>
      <c r="K79" s="4"/>
      <c r="L79" s="4"/>
      <c r="M79" s="4"/>
    </row>
    <row r="80" spans="1:13" ht="15" customHeight="1">
      <c r="A80" s="19" t="s">
        <v>63</v>
      </c>
      <c r="B80" s="2"/>
      <c r="C80" s="2"/>
      <c r="D80" s="2"/>
      <c r="E80" s="2"/>
      <c r="F80" s="2"/>
      <c r="G80" s="2"/>
      <c r="H80" s="37"/>
      <c r="I80" s="37"/>
      <c r="J80" s="45" t="s">
        <v>140</v>
      </c>
      <c r="K80" s="4"/>
      <c r="L80" s="4"/>
      <c r="M80" s="4"/>
    </row>
    <row r="81" spans="1:13" ht="13.5" customHeight="1">
      <c r="A81" s="19" t="s">
        <v>54</v>
      </c>
      <c r="B81" s="2"/>
      <c r="C81" s="2"/>
      <c r="D81" s="2"/>
      <c r="E81" s="2"/>
      <c r="F81" s="2"/>
      <c r="G81" s="2"/>
      <c r="H81" s="37"/>
      <c r="I81" s="37"/>
      <c r="J81" s="45" t="s">
        <v>27</v>
      </c>
      <c r="K81" s="4"/>
      <c r="L81" s="4"/>
      <c r="M81" s="4"/>
    </row>
    <row r="82" spans="1:13" ht="15" hidden="1" customHeight="1">
      <c r="A82" s="19" t="s">
        <v>46</v>
      </c>
      <c r="B82" s="2"/>
      <c r="C82" s="2"/>
      <c r="D82" s="2"/>
      <c r="E82" s="2"/>
      <c r="F82" s="2"/>
      <c r="G82" s="2"/>
      <c r="H82" s="37"/>
      <c r="I82" s="37"/>
      <c r="J82" s="36"/>
      <c r="K82" s="4"/>
      <c r="L82" s="4"/>
      <c r="M82" s="4"/>
    </row>
    <row r="83" spans="1:13" ht="13.5" customHeight="1">
      <c r="A83" s="24" t="s">
        <v>48</v>
      </c>
      <c r="B83" s="10">
        <f>SUM(B84:B99)</f>
        <v>13</v>
      </c>
      <c r="C83" s="10">
        <f>SUM(C84:C99)</f>
        <v>0</v>
      </c>
      <c r="D83" s="10">
        <v>15</v>
      </c>
      <c r="E83" s="10">
        <f>SUM(E84:E99)</f>
        <v>2</v>
      </c>
      <c r="F83" s="10"/>
      <c r="G83" s="10"/>
      <c r="H83" s="17">
        <f>SUM(H84:H99)</f>
        <v>30</v>
      </c>
      <c r="I83" s="43">
        <f>SUM(I84:I99)</f>
        <v>12</v>
      </c>
      <c r="J83" s="64"/>
      <c r="K83" s="4"/>
      <c r="L83" s="4"/>
      <c r="M83" s="4"/>
    </row>
    <row r="84" spans="1:13" ht="16.5" customHeight="1">
      <c r="A84" s="19" t="s">
        <v>42</v>
      </c>
      <c r="B84" s="2">
        <v>2</v>
      </c>
      <c r="C84" s="2"/>
      <c r="D84" s="2">
        <v>7</v>
      </c>
      <c r="E84" s="2"/>
      <c r="F84" s="2"/>
      <c r="G84" s="2"/>
      <c r="H84" s="37">
        <v>30</v>
      </c>
      <c r="I84" s="49">
        <v>12</v>
      </c>
      <c r="J84" s="36" t="s">
        <v>111</v>
      </c>
      <c r="K84" s="4"/>
      <c r="L84" s="4"/>
      <c r="M84" s="4"/>
    </row>
    <row r="85" spans="1:13" ht="47.25" customHeight="1">
      <c r="A85" s="19" t="s">
        <v>88</v>
      </c>
      <c r="B85" s="2"/>
      <c r="C85" s="2"/>
      <c r="D85" s="2"/>
      <c r="E85" s="2"/>
      <c r="F85" s="2"/>
      <c r="G85" s="2"/>
      <c r="H85" s="37"/>
      <c r="I85" s="50"/>
      <c r="J85" s="40" t="s">
        <v>21</v>
      </c>
      <c r="K85" s="4"/>
      <c r="L85" s="4"/>
      <c r="M85" s="4"/>
    </row>
    <row r="86" spans="1:13" ht="15" customHeight="1">
      <c r="A86" s="19" t="s">
        <v>99</v>
      </c>
      <c r="B86" s="2">
        <v>2</v>
      </c>
      <c r="C86" s="2"/>
      <c r="D86" s="2"/>
      <c r="E86" s="2">
        <v>2</v>
      </c>
      <c r="F86" s="2"/>
      <c r="G86" s="2"/>
      <c r="H86" s="37"/>
      <c r="I86" s="70"/>
      <c r="J86" s="40" t="s">
        <v>109</v>
      </c>
      <c r="K86" s="4"/>
      <c r="L86" s="4"/>
      <c r="M86" s="4"/>
    </row>
    <row r="87" spans="1:13" ht="16.5" customHeight="1">
      <c r="A87" s="19" t="s">
        <v>51</v>
      </c>
      <c r="B87" s="2">
        <v>2</v>
      </c>
      <c r="C87" s="2"/>
      <c r="D87" s="2"/>
      <c r="E87" s="46"/>
      <c r="F87" s="2"/>
      <c r="G87" s="2"/>
      <c r="H87" s="37"/>
      <c r="I87" s="37"/>
      <c r="J87" s="40" t="s">
        <v>110</v>
      </c>
      <c r="K87" s="4"/>
      <c r="L87" s="4"/>
      <c r="M87" s="4"/>
    </row>
    <row r="88" spans="1:13" ht="15" customHeight="1">
      <c r="A88" s="19" t="s">
        <v>89</v>
      </c>
      <c r="B88" s="20">
        <v>2</v>
      </c>
      <c r="C88" s="2"/>
      <c r="D88" s="2"/>
      <c r="E88" s="2"/>
      <c r="F88" s="2"/>
      <c r="G88" s="2"/>
      <c r="H88" s="41"/>
      <c r="I88" s="37"/>
      <c r="J88" s="38" t="s">
        <v>10</v>
      </c>
      <c r="K88" s="4"/>
      <c r="L88" s="4"/>
      <c r="M88" s="4"/>
    </row>
    <row r="89" spans="1:13" ht="15" customHeight="1">
      <c r="A89" s="19" t="s">
        <v>106</v>
      </c>
      <c r="B89" s="29"/>
      <c r="C89" s="2"/>
      <c r="D89" s="2"/>
      <c r="E89" s="2"/>
      <c r="F89" s="2"/>
      <c r="G89" s="2"/>
      <c r="H89" s="41"/>
      <c r="I89" s="37"/>
      <c r="J89" s="40" t="s">
        <v>112</v>
      </c>
      <c r="K89" s="4"/>
      <c r="L89" s="4"/>
      <c r="M89" s="4"/>
    </row>
    <row r="90" spans="1:13" ht="30" customHeight="1">
      <c r="A90" s="19" t="s">
        <v>44</v>
      </c>
      <c r="B90" s="2">
        <v>2</v>
      </c>
      <c r="C90" s="2"/>
      <c r="D90" s="2"/>
      <c r="E90" s="2"/>
      <c r="F90" s="2"/>
      <c r="G90" s="2"/>
      <c r="H90" s="41"/>
      <c r="I90" s="37"/>
      <c r="J90" s="40" t="s">
        <v>113</v>
      </c>
      <c r="K90" s="4"/>
      <c r="L90" s="4"/>
      <c r="M90" s="4"/>
    </row>
    <row r="91" spans="1:13" ht="18" customHeight="1">
      <c r="A91" s="19" t="s">
        <v>66</v>
      </c>
      <c r="B91" s="2"/>
      <c r="C91" s="2"/>
      <c r="D91" s="2"/>
      <c r="E91" s="2"/>
      <c r="F91" s="2"/>
      <c r="G91" s="2"/>
      <c r="H91" s="41"/>
      <c r="I91" s="41"/>
      <c r="J91" s="40" t="s">
        <v>107</v>
      </c>
      <c r="K91" s="4"/>
      <c r="L91" s="4"/>
      <c r="M91" s="4"/>
    </row>
    <row r="92" spans="1:13" ht="15" customHeight="1">
      <c r="A92" s="19" t="s">
        <v>100</v>
      </c>
      <c r="B92" s="2"/>
      <c r="C92" s="2"/>
      <c r="D92" s="2"/>
      <c r="E92" s="2"/>
      <c r="F92" s="2"/>
      <c r="G92" s="2"/>
      <c r="H92" s="41"/>
      <c r="I92" s="41"/>
      <c r="J92" s="40" t="s">
        <v>141</v>
      </c>
      <c r="K92" s="4"/>
      <c r="L92" s="4"/>
      <c r="M92" s="4"/>
    </row>
    <row r="93" spans="1:13" ht="15.75" customHeight="1">
      <c r="A93" s="19" t="s">
        <v>71</v>
      </c>
      <c r="B93" s="2"/>
      <c r="C93" s="2"/>
      <c r="D93" s="2"/>
      <c r="E93" s="2"/>
      <c r="F93" s="2"/>
      <c r="G93" s="2"/>
      <c r="H93" s="41"/>
      <c r="I93" s="37"/>
      <c r="J93" s="38" t="s">
        <v>23</v>
      </c>
      <c r="K93" s="4"/>
      <c r="L93" s="4"/>
      <c r="M93" s="4"/>
    </row>
    <row r="94" spans="1:13" ht="45" customHeight="1">
      <c r="A94" s="19" t="s">
        <v>64</v>
      </c>
      <c r="B94" s="2">
        <v>1</v>
      </c>
      <c r="C94" s="2"/>
      <c r="D94" s="2"/>
      <c r="E94" s="2"/>
      <c r="F94" s="2"/>
      <c r="G94" s="2"/>
      <c r="H94" s="41"/>
      <c r="I94" s="41"/>
      <c r="J94" s="40" t="s">
        <v>22</v>
      </c>
      <c r="K94" s="4"/>
      <c r="L94" s="4"/>
      <c r="M94" s="4"/>
    </row>
    <row r="95" spans="1:13" ht="15" customHeight="1">
      <c r="A95" s="19" t="s">
        <v>0</v>
      </c>
      <c r="B95" s="2">
        <v>1</v>
      </c>
      <c r="C95" s="2"/>
      <c r="D95" s="2"/>
      <c r="E95" s="2"/>
      <c r="F95" s="51"/>
      <c r="G95" s="2"/>
      <c r="H95" s="41"/>
      <c r="I95" s="41"/>
      <c r="J95" s="45"/>
      <c r="K95" s="4"/>
      <c r="L95" s="4"/>
      <c r="M95" s="4"/>
    </row>
    <row r="96" spans="1:13" ht="14.25" hidden="1" customHeight="1">
      <c r="A96" s="19" t="s">
        <v>63</v>
      </c>
      <c r="B96" s="2"/>
      <c r="C96" s="2"/>
      <c r="D96" s="2"/>
      <c r="E96" s="2"/>
      <c r="F96" s="2"/>
      <c r="G96" s="2"/>
      <c r="H96" s="41"/>
      <c r="I96" s="37"/>
      <c r="J96" s="71"/>
      <c r="K96" s="4"/>
      <c r="L96" s="4"/>
      <c r="M96" s="4"/>
    </row>
    <row r="97" spans="1:13" ht="13.5" customHeight="1">
      <c r="A97" s="19" t="s">
        <v>54</v>
      </c>
      <c r="B97" s="2">
        <v>1</v>
      </c>
      <c r="C97" s="2"/>
      <c r="D97" s="2"/>
      <c r="E97" s="4"/>
      <c r="F97" s="2"/>
      <c r="G97" s="2"/>
      <c r="H97" s="41"/>
      <c r="I97" s="37"/>
      <c r="J97" s="38" t="s">
        <v>31</v>
      </c>
      <c r="K97" s="4"/>
      <c r="L97" s="4"/>
      <c r="M97" s="4"/>
    </row>
    <row r="98" spans="1:13" ht="15" hidden="1" customHeight="1">
      <c r="A98" s="19" t="s">
        <v>77</v>
      </c>
      <c r="B98" s="2"/>
      <c r="C98" s="2"/>
      <c r="D98" s="2"/>
      <c r="E98" s="52"/>
      <c r="F98" s="2"/>
      <c r="G98" s="2"/>
      <c r="H98" s="41"/>
      <c r="I98" s="37"/>
      <c r="J98" s="71" t="s">
        <v>16</v>
      </c>
      <c r="K98" s="4"/>
      <c r="L98" s="4"/>
      <c r="M98" s="4"/>
    </row>
    <row r="99" spans="1:13" ht="15" hidden="1" customHeight="1">
      <c r="A99" s="19" t="s">
        <v>45</v>
      </c>
      <c r="B99" s="2"/>
      <c r="C99" s="4"/>
      <c r="D99" s="2"/>
      <c r="E99" s="2"/>
      <c r="F99" s="2"/>
      <c r="G99" s="2"/>
      <c r="H99" s="41"/>
      <c r="I99" s="41"/>
      <c r="J99" s="58"/>
      <c r="K99" s="4"/>
      <c r="L99" s="4"/>
      <c r="M99" s="4"/>
    </row>
    <row r="100" spans="1:13" ht="14.25" customHeight="1">
      <c r="A100" s="24" t="s">
        <v>49</v>
      </c>
      <c r="B100" s="10">
        <f t="shared" ref="B100:E101" si="0">B83+B65+B47+B30+B5</f>
        <v>63</v>
      </c>
      <c r="C100" s="10">
        <f t="shared" si="0"/>
        <v>0</v>
      </c>
      <c r="D100" s="10">
        <f t="shared" si="0"/>
        <v>81</v>
      </c>
      <c r="E100" s="10">
        <f t="shared" si="0"/>
        <v>10</v>
      </c>
      <c r="F100" s="10" t="e">
        <f>101:101+102:102+103:103+#REF!+104:104+105:105+106:106+107:107+109:109+110:110+111:111+112:112+113:113+115:115+#REF!+116:116+117:117+118:118+119:119+123:123+124:124+125:125</f>
        <v>#REF!</v>
      </c>
      <c r="G100" s="10">
        <f>G83+G65+G47+G30+G5</f>
        <v>0</v>
      </c>
      <c r="H100" s="17">
        <f>H5+H30+H47+H65+H83</f>
        <v>163</v>
      </c>
      <c r="I100" s="17">
        <f>I5+I30+I47+I65+I83</f>
        <v>48</v>
      </c>
      <c r="J100" s="18"/>
      <c r="K100" s="4"/>
      <c r="L100" s="4"/>
      <c r="M100" s="4"/>
    </row>
    <row r="101" spans="1:13" ht="15" customHeight="1">
      <c r="A101" s="19" t="s">
        <v>42</v>
      </c>
      <c r="B101" s="28">
        <f t="shared" si="0"/>
        <v>11</v>
      </c>
      <c r="C101" s="28">
        <f t="shared" si="0"/>
        <v>0</v>
      </c>
      <c r="D101" s="28">
        <f t="shared" si="0"/>
        <v>25</v>
      </c>
      <c r="E101" s="28">
        <f t="shared" si="0"/>
        <v>0</v>
      </c>
      <c r="F101" s="28">
        <f>F84+F66+F48+F31+F6</f>
        <v>0</v>
      </c>
      <c r="G101" s="28"/>
      <c r="H101" s="28"/>
      <c r="I101" s="28"/>
      <c r="J101" s="28"/>
      <c r="K101" s="4"/>
      <c r="L101" s="4"/>
      <c r="M101" s="4"/>
    </row>
    <row r="102" spans="1:13" ht="14.25" customHeight="1">
      <c r="A102" s="30" t="s">
        <v>43</v>
      </c>
      <c r="B102" s="31">
        <f>B74+B49+B37+B86+B10</f>
        <v>6</v>
      </c>
      <c r="C102" s="31">
        <f>C74+C49+C37+C86+C10</f>
        <v>0</v>
      </c>
      <c r="D102" s="31"/>
      <c r="E102" s="31">
        <f>E74+E49+E37+E86+E10</f>
        <v>7</v>
      </c>
      <c r="F102" s="3" t="e">
        <f>#REF!+F74+F49+#REF!+F37</f>
        <v>#REF!</v>
      </c>
      <c r="G102" s="28"/>
      <c r="H102" s="28"/>
      <c r="I102" s="28"/>
      <c r="J102" s="32"/>
      <c r="K102" s="4"/>
      <c r="L102" s="4"/>
      <c r="M102" s="4"/>
    </row>
    <row r="103" spans="1:13" ht="15" customHeight="1">
      <c r="A103" s="30" t="s">
        <v>80</v>
      </c>
      <c r="B103" s="28">
        <f>B85+B73+B55+B9</f>
        <v>2</v>
      </c>
      <c r="C103" s="28" t="e">
        <f>C85+C73+C55+C32+#REF!</f>
        <v>#REF!</v>
      </c>
      <c r="D103" s="28"/>
      <c r="E103" s="3">
        <f>E85+E73+E55+E9</f>
        <v>0</v>
      </c>
      <c r="F103" s="3" t="e">
        <f>F85+F73+F55+F32+#REF!</f>
        <v>#REF!</v>
      </c>
      <c r="G103" s="28" t="e">
        <f>G85+G73+G55+G32+#REF!</f>
        <v>#REF!</v>
      </c>
      <c r="H103" s="28"/>
      <c r="I103" s="28"/>
      <c r="J103" s="33"/>
      <c r="K103" s="4"/>
      <c r="L103" s="4"/>
      <c r="M103" s="4"/>
    </row>
    <row r="104" spans="1:13" ht="14.25" customHeight="1">
      <c r="A104" s="30" t="s">
        <v>2</v>
      </c>
      <c r="B104" s="28">
        <f>B88+B67+B59+B33+B7</f>
        <v>6</v>
      </c>
      <c r="C104" s="28">
        <f>C88+C67+C59+C33+C7</f>
        <v>0</v>
      </c>
      <c r="D104" s="28"/>
      <c r="E104" s="28">
        <f>E88+E67+E59+E33+E7</f>
        <v>3</v>
      </c>
      <c r="F104" s="3" t="e">
        <f>F88+#REF!+#REF!+#REF!</f>
        <v>#REF!</v>
      </c>
      <c r="G104" s="28"/>
      <c r="H104" s="28"/>
      <c r="I104" s="28"/>
      <c r="J104" s="28" t="s">
        <v>101</v>
      </c>
      <c r="K104" s="4"/>
      <c r="L104" s="4"/>
      <c r="M104" s="4"/>
    </row>
    <row r="105" spans="1:13" ht="13.5" customHeight="1">
      <c r="A105" s="30" t="s">
        <v>44</v>
      </c>
      <c r="B105" s="28">
        <f>B90+B72+B56+B41+B11</f>
        <v>7</v>
      </c>
      <c r="C105" s="28">
        <f>C90+C72+C56+C41+C11</f>
        <v>0</v>
      </c>
      <c r="D105" s="28"/>
      <c r="E105" s="28">
        <f>E90+E72+E56+E41+E11</f>
        <v>0</v>
      </c>
      <c r="F105" s="3" t="e">
        <f>F90+#REF!+F56+F41+F11</f>
        <v>#REF!</v>
      </c>
      <c r="G105" s="28"/>
      <c r="H105" s="28"/>
      <c r="I105" s="28"/>
      <c r="J105" s="28"/>
      <c r="K105" s="4"/>
      <c r="L105" s="4"/>
      <c r="M105" s="4"/>
    </row>
    <row r="106" spans="1:13" ht="15.75" hidden="1" customHeight="1">
      <c r="A106" s="30" t="s">
        <v>92</v>
      </c>
      <c r="B106" s="28"/>
      <c r="C106" s="28">
        <f>C59</f>
        <v>0</v>
      </c>
      <c r="D106" s="28"/>
      <c r="E106" s="28">
        <v>0</v>
      </c>
      <c r="F106" s="28"/>
      <c r="G106" s="28"/>
      <c r="H106" s="28"/>
      <c r="I106" s="28"/>
      <c r="J106" s="4"/>
      <c r="K106" s="4"/>
      <c r="L106" s="4"/>
      <c r="M106" s="4"/>
    </row>
    <row r="107" spans="1:13" ht="14.25" hidden="1" customHeight="1">
      <c r="A107" s="30" t="s">
        <v>86</v>
      </c>
      <c r="B107" s="28">
        <f>B34</f>
        <v>0</v>
      </c>
      <c r="C107" s="28">
        <f>C34</f>
        <v>0</v>
      </c>
      <c r="D107" s="28"/>
      <c r="E107" s="28">
        <v>0</v>
      </c>
      <c r="F107" s="28">
        <v>0</v>
      </c>
      <c r="G107" s="28"/>
      <c r="H107" s="28"/>
      <c r="I107" s="28"/>
      <c r="J107" s="4"/>
      <c r="K107" s="4"/>
      <c r="L107" s="4"/>
      <c r="M107" s="4"/>
    </row>
    <row r="108" spans="1:13" ht="17.25" customHeight="1">
      <c r="A108" s="30" t="s">
        <v>105</v>
      </c>
      <c r="B108" s="28"/>
      <c r="C108" s="28"/>
      <c r="D108" s="28"/>
      <c r="E108" s="28">
        <f>E89+E69+E54+E32+E12</f>
        <v>0</v>
      </c>
      <c r="F108" s="28"/>
      <c r="G108" s="28"/>
      <c r="H108" s="28"/>
      <c r="I108" s="28"/>
      <c r="J108" s="28" t="s">
        <v>142</v>
      </c>
      <c r="K108" s="4"/>
      <c r="L108" s="4"/>
      <c r="M108" s="4"/>
    </row>
    <row r="109" spans="1:13" ht="12" customHeight="1">
      <c r="A109" s="30" t="s">
        <v>94</v>
      </c>
      <c r="B109" s="28">
        <f>B23</f>
        <v>0</v>
      </c>
      <c r="C109" s="28">
        <f>C23</f>
        <v>0</v>
      </c>
      <c r="D109" s="28"/>
      <c r="E109" s="28">
        <f>E23</f>
        <v>0</v>
      </c>
      <c r="F109" s="28">
        <f>F23</f>
        <v>0</v>
      </c>
      <c r="G109" s="28"/>
      <c r="H109" s="28"/>
      <c r="I109" s="28"/>
      <c r="J109" s="4"/>
      <c r="K109" s="4"/>
      <c r="L109" s="4"/>
      <c r="M109" s="4"/>
    </row>
    <row r="110" spans="1:13" ht="15" customHeight="1">
      <c r="A110" s="19" t="s">
        <v>45</v>
      </c>
      <c r="B110" s="28">
        <f>B99+B68+B39+B14</f>
        <v>0</v>
      </c>
      <c r="C110" s="28">
        <f>C14+C39+C50+C68+C99</f>
        <v>0</v>
      </c>
      <c r="D110" s="28"/>
      <c r="E110" s="28">
        <f>E99+E68+E50+E39+E14</f>
        <v>0</v>
      </c>
      <c r="F110" s="28">
        <f>F68+F50+F39+F14</f>
        <v>0</v>
      </c>
      <c r="G110" s="28"/>
      <c r="H110" s="28"/>
      <c r="I110" s="28"/>
      <c r="J110" s="28" t="s">
        <v>143</v>
      </c>
      <c r="K110" s="4"/>
      <c r="L110" s="4"/>
      <c r="M110" s="4"/>
    </row>
    <row r="111" spans="1:13" ht="14.25" customHeight="1">
      <c r="A111" s="30" t="s">
        <v>51</v>
      </c>
      <c r="B111" s="28">
        <f>B87+B70+B51+B40+B15</f>
        <v>10</v>
      </c>
      <c r="C111" s="28">
        <f>C87+C70+C51+C40+C15</f>
        <v>0</v>
      </c>
      <c r="D111" s="28"/>
      <c r="E111" s="28">
        <f>E87+E70+E51+E40+E15</f>
        <v>0</v>
      </c>
      <c r="F111" s="28">
        <f>F87+F70+F51+F40+F15</f>
        <v>0</v>
      </c>
      <c r="G111" s="28"/>
      <c r="H111" s="28"/>
      <c r="I111" s="28"/>
      <c r="J111" s="31"/>
      <c r="K111" s="4"/>
      <c r="L111" s="4"/>
      <c r="M111" s="4"/>
    </row>
    <row r="112" spans="1:13" ht="12" customHeight="1">
      <c r="A112" s="19" t="s">
        <v>73</v>
      </c>
      <c r="B112" s="28">
        <f>B19</f>
        <v>1</v>
      </c>
      <c r="C112" s="28"/>
      <c r="D112" s="28"/>
      <c r="E112" s="28"/>
      <c r="F112" s="28"/>
      <c r="G112" s="28"/>
      <c r="H112" s="28"/>
      <c r="I112" s="28"/>
      <c r="J112" s="28"/>
      <c r="K112" s="4"/>
      <c r="L112" s="4"/>
      <c r="M112" s="4"/>
    </row>
    <row r="113" spans="1:13" ht="14.25" customHeight="1">
      <c r="A113" s="19" t="s">
        <v>54</v>
      </c>
      <c r="B113" s="28">
        <f>B97+B81+B53+B43</f>
        <v>3</v>
      </c>
      <c r="C113" s="28">
        <f>C97+C81+C53+C43</f>
        <v>0</v>
      </c>
      <c r="D113" s="28"/>
      <c r="E113" s="28">
        <v>0</v>
      </c>
      <c r="F113" s="28">
        <f>F97+F81+F53+F43</f>
        <v>0</v>
      </c>
      <c r="G113" s="28"/>
      <c r="H113" s="28"/>
      <c r="I113" s="28"/>
      <c r="J113" s="28" t="s">
        <v>144</v>
      </c>
      <c r="K113" s="4"/>
      <c r="L113" s="4"/>
      <c r="M113" s="4"/>
    </row>
    <row r="114" spans="1:13" ht="12.75" hidden="1" customHeight="1">
      <c r="A114" s="19" t="s">
        <v>82</v>
      </c>
      <c r="B114" s="28">
        <f>B13+B89+B35+B79+B50</f>
        <v>0</v>
      </c>
      <c r="C114" s="28"/>
      <c r="D114" s="28"/>
      <c r="E114" s="28"/>
      <c r="F114" s="28"/>
      <c r="G114" s="28"/>
      <c r="H114" s="28"/>
      <c r="I114" s="28" t="s">
        <v>75</v>
      </c>
      <c r="J114" s="34"/>
      <c r="K114" s="4"/>
      <c r="L114" s="4"/>
      <c r="M114" s="4"/>
    </row>
    <row r="115" spans="1:13" ht="11.25" hidden="1" customHeight="1">
      <c r="A115" s="19" t="s">
        <v>78</v>
      </c>
      <c r="B115" s="28">
        <f>B8</f>
        <v>0</v>
      </c>
      <c r="C115" s="28">
        <f>C8</f>
        <v>0</v>
      </c>
      <c r="D115" s="28"/>
      <c r="E115" s="28">
        <f>E8</f>
        <v>0</v>
      </c>
      <c r="F115" s="28" t="e">
        <f>#REF!</f>
        <v>#REF!</v>
      </c>
      <c r="G115" s="28"/>
      <c r="H115" s="28"/>
      <c r="I115" s="28"/>
      <c r="J115" s="28"/>
      <c r="K115" s="4"/>
      <c r="L115" s="4"/>
      <c r="M115" s="4"/>
    </row>
    <row r="116" spans="1:13" ht="12" customHeight="1">
      <c r="A116" s="19" t="s">
        <v>53</v>
      </c>
      <c r="B116" s="28">
        <f>B20+B45+B77+B94+B52</f>
        <v>9</v>
      </c>
      <c r="C116" s="28">
        <f>C20+C45+C77+C94+C52</f>
        <v>0</v>
      </c>
      <c r="D116" s="28"/>
      <c r="E116" s="28">
        <f>E20+E77+E94</f>
        <v>0</v>
      </c>
      <c r="F116" s="28">
        <f>F20+F45+F77+F94+F52</f>
        <v>0</v>
      </c>
      <c r="G116" s="28"/>
      <c r="H116" s="28"/>
      <c r="I116" s="28"/>
      <c r="J116" s="2"/>
      <c r="K116" s="4"/>
      <c r="L116" s="4"/>
      <c r="M116" s="4"/>
    </row>
    <row r="117" spans="1:13" ht="12" customHeight="1">
      <c r="A117" s="19" t="s">
        <v>74</v>
      </c>
      <c r="B117" s="28">
        <f>B29+B98</f>
        <v>5</v>
      </c>
      <c r="C117" s="28"/>
      <c r="D117" s="28"/>
      <c r="E117" s="28"/>
      <c r="F117" s="28"/>
      <c r="G117" s="28"/>
      <c r="H117" s="28"/>
      <c r="I117" s="28"/>
      <c r="J117" s="2"/>
      <c r="K117" s="4"/>
      <c r="L117" s="4"/>
      <c r="M117" s="4"/>
    </row>
    <row r="118" spans="1:13" ht="12" hidden="1" customHeight="1">
      <c r="A118" s="19" t="s">
        <v>93</v>
      </c>
      <c r="B118" s="28">
        <f>B12</f>
        <v>0</v>
      </c>
      <c r="C118" s="28">
        <f>C12</f>
        <v>0</v>
      </c>
      <c r="D118" s="28"/>
      <c r="E118" s="28">
        <v>0</v>
      </c>
      <c r="F118" s="28" t="e">
        <f>#REF!</f>
        <v>#REF!</v>
      </c>
      <c r="G118" s="28"/>
      <c r="H118" s="28"/>
      <c r="I118" s="28"/>
      <c r="J118" s="2" t="s">
        <v>79</v>
      </c>
      <c r="K118" s="4"/>
      <c r="L118" s="4"/>
      <c r="M118" s="4"/>
    </row>
    <row r="119" spans="1:13" ht="13.5" customHeight="1">
      <c r="A119" s="19" t="s">
        <v>66</v>
      </c>
      <c r="B119" s="28">
        <f>B16+B75+B42+B63</f>
        <v>1</v>
      </c>
      <c r="C119" s="28"/>
      <c r="D119" s="28"/>
      <c r="E119" s="28"/>
      <c r="F119" s="28"/>
      <c r="G119" s="28"/>
      <c r="H119" s="28"/>
      <c r="I119" s="28"/>
      <c r="J119" s="2" t="s">
        <v>79</v>
      </c>
      <c r="K119" s="4"/>
      <c r="L119" s="4"/>
      <c r="M119" s="4"/>
    </row>
    <row r="120" spans="1:13" ht="13.5" hidden="1" customHeight="1">
      <c r="A120" s="19" t="s">
        <v>62</v>
      </c>
      <c r="B120" s="28">
        <f>B61+B76</f>
        <v>0</v>
      </c>
      <c r="C120" s="28">
        <f>C61+C76</f>
        <v>0</v>
      </c>
      <c r="D120" s="28"/>
      <c r="E120" s="28">
        <f>E61+E76</f>
        <v>0</v>
      </c>
      <c r="F120" s="28">
        <f>F61+F76</f>
        <v>0</v>
      </c>
      <c r="G120" s="28"/>
      <c r="H120" s="28"/>
      <c r="I120" s="28"/>
      <c r="J120" s="28"/>
      <c r="K120" s="4"/>
      <c r="L120" s="4"/>
      <c r="M120" s="4"/>
    </row>
    <row r="121" spans="1:13" ht="13.5" hidden="1" customHeight="1">
      <c r="A121" s="19" t="s">
        <v>63</v>
      </c>
      <c r="B121" s="28">
        <f>B25</f>
        <v>0</v>
      </c>
      <c r="C121" s="28"/>
      <c r="D121" s="28"/>
      <c r="E121" s="28"/>
      <c r="F121" s="28"/>
      <c r="G121" s="28"/>
      <c r="H121" s="28"/>
      <c r="I121" s="28"/>
      <c r="J121" s="28"/>
      <c r="K121" s="4"/>
      <c r="L121" s="4"/>
      <c r="M121" s="4"/>
    </row>
    <row r="122" spans="1:13" ht="12" hidden="1" customHeight="1">
      <c r="A122" s="19" t="s">
        <v>83</v>
      </c>
      <c r="B122" s="28">
        <f>B24</f>
        <v>0</v>
      </c>
      <c r="C122" s="28">
        <f>C24</f>
        <v>0</v>
      </c>
      <c r="D122" s="28"/>
      <c r="E122" s="28">
        <f>E24</f>
        <v>0</v>
      </c>
      <c r="F122" s="28">
        <f>F24</f>
        <v>0</v>
      </c>
      <c r="G122" s="28">
        <f>G24</f>
        <v>0</v>
      </c>
      <c r="H122" s="28"/>
      <c r="I122" s="28"/>
      <c r="J122" s="28"/>
      <c r="K122" s="4"/>
      <c r="L122" s="4"/>
      <c r="M122" s="4"/>
    </row>
    <row r="123" spans="1:13" ht="13.5" hidden="1" customHeight="1">
      <c r="A123" s="19" t="s">
        <v>4</v>
      </c>
      <c r="B123" s="28">
        <f>B28</f>
        <v>0</v>
      </c>
      <c r="C123" s="28"/>
      <c r="D123" s="28"/>
      <c r="E123" s="28"/>
      <c r="F123" s="28"/>
      <c r="G123" s="28"/>
      <c r="H123" s="28"/>
      <c r="I123" s="28"/>
      <c r="J123" s="28"/>
      <c r="K123" s="4"/>
      <c r="L123" s="4"/>
      <c r="M123" s="4"/>
    </row>
    <row r="124" spans="1:13" ht="12.75" customHeight="1">
      <c r="A124" s="19" t="s">
        <v>71</v>
      </c>
      <c r="B124" s="28">
        <f>B36+B22+B93+B78</f>
        <v>0</v>
      </c>
      <c r="C124" s="28"/>
      <c r="D124" s="28"/>
      <c r="E124" s="28"/>
      <c r="F124" s="28"/>
      <c r="G124" s="28"/>
      <c r="H124" s="28"/>
      <c r="I124" s="28"/>
      <c r="J124" s="2"/>
      <c r="K124" s="4"/>
      <c r="L124" s="4"/>
      <c r="M124" s="4"/>
    </row>
    <row r="125" spans="1:13" ht="13.5" customHeight="1">
      <c r="A125" s="30" t="s">
        <v>46</v>
      </c>
      <c r="B125" s="35">
        <f>B95+B82+B64+B46+B21</f>
        <v>2</v>
      </c>
      <c r="C125" s="35">
        <f>C95+C82+C64+C46+C21</f>
        <v>0</v>
      </c>
      <c r="D125" s="35">
        <f>D95+D82+D64+D46+D21</f>
        <v>0</v>
      </c>
      <c r="E125" s="35">
        <f>E95+E82+E64+E46+E21</f>
        <v>0</v>
      </c>
      <c r="F125" s="35">
        <f>F95+F82+F64+F46+F21</f>
        <v>0</v>
      </c>
      <c r="G125" s="35"/>
      <c r="H125" s="35"/>
      <c r="I125" s="35"/>
      <c r="J125" s="6" t="s">
        <v>102</v>
      </c>
    </row>
    <row r="126" spans="1:13" ht="26.25" customHeight="1">
      <c r="A126" s="8" t="s">
        <v>68</v>
      </c>
      <c r="B126" s="5" t="s">
        <v>60</v>
      </c>
      <c r="C126" s="13">
        <f>B100+C100</f>
        <v>63</v>
      </c>
      <c r="D126" s="7"/>
      <c r="E126" s="13" t="s">
        <v>61</v>
      </c>
      <c r="F126" s="13" t="e">
        <f>E100+F100</f>
        <v>#REF!</v>
      </c>
      <c r="G126" s="7"/>
      <c r="H126" s="7"/>
      <c r="I126" s="7"/>
      <c r="J126" s="1"/>
    </row>
    <row r="127" spans="1:13" ht="15.75">
      <c r="A127" s="1"/>
      <c r="B127" s="1"/>
      <c r="C127" s="1"/>
      <c r="D127" s="1"/>
      <c r="E127" s="1"/>
      <c r="F127" s="1"/>
      <c r="G127" s="1"/>
      <c r="H127" s="1"/>
      <c r="I127" s="1"/>
      <c r="J127" s="1"/>
    </row>
    <row r="128" spans="1:13" ht="15.75">
      <c r="A128" s="11"/>
      <c r="B128" s="6"/>
      <c r="C128" s="6"/>
      <c r="D128" s="6"/>
      <c r="E128" s="6"/>
      <c r="F128" s="1"/>
      <c r="G128" s="1"/>
      <c r="H128" s="1"/>
      <c r="I128" s="1"/>
      <c r="J128" s="1"/>
    </row>
    <row r="129" spans="1:10" ht="15.75">
      <c r="A129" s="1"/>
      <c r="B129" s="1"/>
      <c r="C129" s="1"/>
      <c r="D129" s="1"/>
      <c r="E129" s="1"/>
      <c r="F129" s="1"/>
      <c r="G129" s="1"/>
      <c r="H129" s="1"/>
      <c r="I129" s="1"/>
      <c r="J129" s="1"/>
    </row>
    <row r="130" spans="1:10" ht="15.75">
      <c r="A130" s="1"/>
      <c r="B130" s="1"/>
      <c r="C130" s="1"/>
      <c r="D130" s="1"/>
      <c r="E130" s="1"/>
      <c r="F130" s="1"/>
      <c r="G130" s="1"/>
      <c r="H130" s="1"/>
      <c r="I130" s="1"/>
      <c r="J130" s="1"/>
    </row>
    <row r="131" spans="1:10" ht="15.75">
      <c r="A131" s="1"/>
      <c r="B131" s="1"/>
      <c r="C131" s="1"/>
      <c r="D131" s="1"/>
      <c r="E131" s="1"/>
      <c r="F131" s="1"/>
      <c r="G131" s="1"/>
      <c r="H131" s="1"/>
      <c r="I131" s="1"/>
      <c r="J131" s="1"/>
    </row>
    <row r="132" spans="1:10" ht="15.75">
      <c r="A132" s="1"/>
      <c r="B132" s="1"/>
      <c r="C132" s="1"/>
      <c r="D132" s="1"/>
      <c r="E132" s="1"/>
      <c r="F132" s="1"/>
      <c r="G132" s="1"/>
      <c r="H132" s="1"/>
      <c r="I132" s="1"/>
      <c r="J132" s="1"/>
    </row>
    <row r="133" spans="1:10" ht="15.75">
      <c r="A133" s="1"/>
      <c r="B133" s="1"/>
      <c r="C133" s="1"/>
      <c r="D133" s="1"/>
      <c r="E133" s="1"/>
      <c r="F133" s="1"/>
      <c r="G133" s="1"/>
      <c r="H133" s="1"/>
      <c r="I133" s="1"/>
      <c r="J133" s="1"/>
    </row>
    <row r="134" spans="1:10" ht="15.75">
      <c r="A134" s="1"/>
      <c r="B134" s="1"/>
      <c r="C134" s="1"/>
      <c r="D134" s="1"/>
      <c r="E134" s="1"/>
      <c r="F134" s="1"/>
      <c r="G134" s="1"/>
      <c r="H134" s="1"/>
      <c r="I134" s="1"/>
      <c r="J134" s="1"/>
    </row>
    <row r="135" spans="1:10" ht="15.75">
      <c r="A135" s="1"/>
      <c r="B135" s="1"/>
      <c r="C135" s="1"/>
      <c r="D135" s="1"/>
      <c r="E135" s="1"/>
      <c r="F135" s="1"/>
      <c r="G135" s="1"/>
      <c r="H135" s="1"/>
      <c r="I135" s="1"/>
      <c r="J135" s="1"/>
    </row>
    <row r="136" spans="1:10" ht="15.75">
      <c r="A136" s="1"/>
      <c r="B136" s="1"/>
      <c r="C136" s="1"/>
      <c r="D136" s="1"/>
      <c r="E136" s="1"/>
      <c r="F136" s="1"/>
      <c r="G136" s="1"/>
      <c r="H136" s="1"/>
      <c r="I136" s="1"/>
      <c r="J136" s="1"/>
    </row>
    <row r="137" spans="1:10" ht="15.75">
      <c r="A137" s="1"/>
      <c r="B137" s="1"/>
      <c r="C137" s="1"/>
      <c r="D137" s="1"/>
      <c r="E137" s="1"/>
      <c r="F137" s="1"/>
      <c r="G137" s="1"/>
      <c r="H137" s="1"/>
      <c r="I137" s="1"/>
      <c r="J137" s="1"/>
    </row>
    <row r="138" spans="1:10" ht="15.75">
      <c r="A138" s="1"/>
      <c r="B138" s="1"/>
      <c r="C138" s="1"/>
      <c r="D138" s="1"/>
      <c r="E138" s="1"/>
      <c r="F138" s="1"/>
      <c r="G138" s="1"/>
      <c r="H138" s="1"/>
      <c r="I138" s="1"/>
      <c r="J138" s="1"/>
    </row>
    <row r="139" spans="1:10" ht="15.75">
      <c r="A139" s="1"/>
      <c r="B139" s="1"/>
      <c r="C139" s="1"/>
      <c r="D139" s="1"/>
      <c r="E139" s="1"/>
      <c r="F139" s="1"/>
      <c r="G139" s="1"/>
      <c r="H139" s="1"/>
      <c r="I139" s="1"/>
      <c r="J139" s="1"/>
    </row>
    <row r="140" spans="1:10" ht="15.75">
      <c r="A140" s="1"/>
      <c r="B140" s="1"/>
      <c r="C140" s="1"/>
      <c r="D140" s="1"/>
      <c r="E140" s="1"/>
      <c r="F140" s="1"/>
      <c r="G140" s="1"/>
      <c r="H140" s="1"/>
      <c r="I140" s="1"/>
      <c r="J140" s="1"/>
    </row>
    <row r="141" spans="1:10" ht="15.75">
      <c r="A141" s="1"/>
      <c r="B141" s="1"/>
      <c r="C141" s="1"/>
      <c r="D141" s="1"/>
      <c r="E141" s="1"/>
      <c r="F141" s="1"/>
      <c r="G141" s="1"/>
      <c r="H141" s="1"/>
      <c r="I141" s="1"/>
      <c r="J141" s="1"/>
    </row>
    <row r="142" spans="1:10" ht="15.75">
      <c r="A142" s="1"/>
      <c r="B142" s="1"/>
      <c r="C142" s="1"/>
      <c r="D142" s="1"/>
      <c r="E142" s="1"/>
      <c r="F142" s="1"/>
      <c r="G142" s="1"/>
      <c r="H142" s="1"/>
      <c r="I142" s="1"/>
      <c r="J142" s="1"/>
    </row>
    <row r="143" spans="1:10" ht="15.75">
      <c r="A143" s="1"/>
      <c r="B143" s="1"/>
      <c r="C143" s="1"/>
      <c r="D143" s="1"/>
      <c r="E143" s="1"/>
      <c r="F143" s="1"/>
      <c r="G143" s="1"/>
      <c r="H143" s="1"/>
      <c r="I143" s="1"/>
      <c r="J143" s="1"/>
    </row>
    <row r="144" spans="1:10"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t="s">
        <v>79</v>
      </c>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row>
    <row r="161" spans="1:10" ht="15.75">
      <c r="A161" s="1"/>
      <c r="B161" s="1"/>
      <c r="C161" s="1"/>
      <c r="D161" s="1"/>
      <c r="E161" s="1"/>
      <c r="F161" s="1"/>
      <c r="G161" s="1"/>
      <c r="H161" s="1"/>
      <c r="I161" s="1"/>
      <c r="J161" s="1"/>
    </row>
    <row r="162" spans="1:10" ht="15.75">
      <c r="A162" s="1"/>
      <c r="B162" s="1"/>
      <c r="C162" s="1"/>
      <c r="D162" s="1"/>
      <c r="E162" s="1"/>
      <c r="F162" s="1"/>
      <c r="G162" s="1"/>
      <c r="H162" s="1"/>
      <c r="I162" s="1"/>
      <c r="J162" s="1"/>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c r="J458" s="1"/>
    </row>
    <row r="459" spans="1:10" ht="15.75">
      <c r="A459" s="1"/>
      <c r="B459" s="1"/>
      <c r="C459" s="1"/>
      <c r="D459" s="1"/>
      <c r="E459" s="1"/>
      <c r="F459" s="1"/>
      <c r="G459" s="1"/>
      <c r="H459" s="1"/>
      <c r="I459" s="1"/>
      <c r="J459" s="1"/>
    </row>
    <row r="460" spans="1:10" ht="15.75">
      <c r="A460" s="1"/>
      <c r="B460" s="1"/>
      <c r="C460" s="1"/>
      <c r="D460" s="1"/>
      <c r="E460" s="1"/>
      <c r="F460" s="1"/>
      <c r="G460" s="1"/>
      <c r="H460" s="1"/>
      <c r="I460" s="1"/>
      <c r="J460" s="1"/>
    </row>
    <row r="461" spans="1:10" ht="15.75">
      <c r="A461" s="1"/>
      <c r="B461" s="1"/>
      <c r="C461" s="1"/>
      <c r="D461" s="1"/>
      <c r="E461" s="1"/>
      <c r="F461" s="1"/>
      <c r="G461" s="1"/>
      <c r="H461" s="1"/>
      <c r="I461" s="1"/>
      <c r="J461" s="1"/>
    </row>
    <row r="462" spans="1:10" ht="15.75">
      <c r="A462" s="1"/>
      <c r="B462" s="1"/>
      <c r="C462" s="1"/>
      <c r="D462" s="1"/>
      <c r="E462" s="1"/>
      <c r="F462" s="1"/>
      <c r="G462" s="1"/>
      <c r="H462" s="1"/>
      <c r="I462" s="1"/>
      <c r="J462" s="1"/>
    </row>
    <row r="463" spans="1:10" ht="15.75">
      <c r="A463" s="1"/>
      <c r="B463" s="1"/>
      <c r="C463" s="1"/>
      <c r="D463" s="1"/>
      <c r="E463" s="1"/>
      <c r="F463" s="1"/>
      <c r="G463" s="1"/>
      <c r="H463" s="1"/>
      <c r="I463" s="1"/>
      <c r="J463" s="1"/>
    </row>
    <row r="464" spans="1:10" ht="15.75">
      <c r="A464" s="1"/>
      <c r="B464" s="1"/>
      <c r="C464" s="1"/>
      <c r="D464" s="1"/>
      <c r="E464" s="1"/>
      <c r="F464" s="1"/>
      <c r="G464" s="1"/>
      <c r="H464" s="1"/>
      <c r="I464" s="1"/>
      <c r="J464" s="1"/>
    </row>
    <row r="465" spans="1:10" ht="15.75">
      <c r="A465" s="1"/>
      <c r="B465" s="1"/>
      <c r="C465" s="1"/>
      <c r="D465" s="1"/>
      <c r="E465" s="1"/>
      <c r="F465" s="1"/>
      <c r="G465" s="1"/>
      <c r="H465" s="1"/>
      <c r="I465" s="1"/>
      <c r="J465" s="1"/>
    </row>
    <row r="466" spans="1:10" ht="15.75">
      <c r="A466" s="1"/>
      <c r="B466" s="1"/>
      <c r="C466" s="1"/>
      <c r="D466" s="1"/>
      <c r="E466" s="1"/>
      <c r="F466" s="1"/>
      <c r="G466" s="1"/>
      <c r="H466" s="1"/>
      <c r="I466" s="1"/>
      <c r="J466" s="1"/>
    </row>
    <row r="467" spans="1:10" ht="15.75">
      <c r="A467" s="1"/>
      <c r="B467" s="1"/>
      <c r="C467" s="1"/>
      <c r="D467" s="1"/>
      <c r="E467" s="1"/>
      <c r="F467" s="1"/>
      <c r="G467" s="1"/>
      <c r="H467" s="1"/>
      <c r="I467" s="1"/>
      <c r="J467" s="1"/>
    </row>
    <row r="468" spans="1:10" ht="15.75">
      <c r="A468" s="1"/>
      <c r="B468" s="1"/>
      <c r="C468" s="1"/>
      <c r="D468" s="1"/>
      <c r="E468" s="1"/>
      <c r="F468" s="1"/>
      <c r="G468" s="1"/>
      <c r="H468" s="1"/>
      <c r="I468" s="1"/>
    </row>
  </sheetData>
  <sheetCalcPr fullCalcOnLoad="1"/>
  <mergeCells count="9">
    <mergeCell ref="A2:J2"/>
    <mergeCell ref="B3:D3"/>
    <mergeCell ref="A3:A4"/>
    <mergeCell ref="J3:J4"/>
    <mergeCell ref="E3:I3"/>
    <mergeCell ref="J25:M25"/>
    <mergeCell ref="J17:M17"/>
    <mergeCell ref="J22:M22"/>
    <mergeCell ref="J23:M23"/>
  </mergeCells>
  <phoneticPr fontId="0" type="noConversion"/>
  <printOptions horizontalCentered="1"/>
  <pageMargins left="0.19685039370078741" right="0" top="0" bottom="0" header="0.51181102362204722" footer="0.51181102362204722"/>
  <pageSetup paperSize="9" scale="75" orientation="landscape" r:id="rId1"/>
  <headerFooter alignWithMargins="0"/>
  <rowBreaks count="2" manualBreakCount="2">
    <brk id="42" max="9" man="1"/>
    <brk id="8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2016-10-27T04:12:50Z</cp:lastPrinted>
  <dcterms:created xsi:type="dcterms:W3CDTF">1996-10-08T23:32:33Z</dcterms:created>
  <dcterms:modified xsi:type="dcterms:W3CDTF">2016-10-27T04:19:15Z</dcterms:modified>
</cp:coreProperties>
</file>