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2"/>
  </bookViews>
  <sheets>
    <sheet name="Лист1" sheetId="1" r:id="rId1"/>
  </sheets>
  <definedNames>
    <definedName name="_xlnm.Print_Titles" localSheetId="0">Лист1!$3:$4</definedName>
    <definedName name="_xlnm.Print_Area" localSheetId="0">Лист1!$A$1:$J$114</definedName>
  </definedNames>
  <calcPr calcId="125725" fullCalcOnLoad="1"/>
</workbook>
</file>

<file path=xl/calcChain.xml><?xml version="1.0" encoding="utf-8"?>
<calcChain xmlns="http://schemas.openxmlformats.org/spreadsheetml/2006/main">
  <c r="E97" i="1"/>
  <c r="E98"/>
  <c r="E94"/>
  <c r="E93"/>
  <c r="E95"/>
  <c r="E96"/>
  <c r="E99"/>
  <c r="E100"/>
  <c r="E102"/>
  <c r="E105"/>
  <c r="E108"/>
  <c r="E111"/>
  <c r="F94"/>
  <c r="F95"/>
  <c r="F97"/>
  <c r="F98"/>
  <c r="F96"/>
  <c r="F99"/>
  <c r="F93"/>
  <c r="F100"/>
  <c r="F102"/>
  <c r="F105"/>
  <c r="F108"/>
  <c r="F111"/>
  <c r="C94"/>
  <c r="C95"/>
  <c r="C97"/>
  <c r="C98"/>
  <c r="C93"/>
  <c r="C96"/>
  <c r="C99"/>
  <c r="C100"/>
  <c r="C102"/>
  <c r="C105"/>
  <c r="C108"/>
  <c r="C111"/>
  <c r="B94"/>
  <c r="B95"/>
  <c r="B97"/>
  <c r="B98"/>
  <c r="B93"/>
  <c r="B96"/>
  <c r="B99"/>
  <c r="B100"/>
  <c r="B101"/>
  <c r="B102"/>
  <c r="B103"/>
  <c r="B104"/>
  <c r="B105"/>
  <c r="B106"/>
  <c r="B107"/>
  <c r="B108"/>
  <c r="B109"/>
  <c r="B110"/>
  <c r="B111"/>
  <c r="C5"/>
  <c r="C74"/>
  <c r="C25"/>
  <c r="C57"/>
  <c r="C41"/>
  <c r="B5"/>
  <c r="B41"/>
  <c r="B74"/>
  <c r="B25"/>
  <c r="B57"/>
  <c r="F41"/>
  <c r="F5"/>
  <c r="F25"/>
  <c r="F57"/>
  <c r="F74"/>
  <c r="E5"/>
  <c r="E25"/>
  <c r="E57"/>
  <c r="E92" s="1"/>
  <c r="E74"/>
  <c r="E41"/>
  <c r="G74"/>
  <c r="G57"/>
  <c r="G41"/>
  <c r="G25"/>
  <c r="G5"/>
  <c r="I5"/>
  <c r="I74"/>
  <c r="I57"/>
  <c r="I25"/>
  <c r="I41"/>
  <c r="H74"/>
  <c r="H57"/>
  <c r="H5"/>
  <c r="H25"/>
  <c r="H41"/>
  <c r="D92"/>
  <c r="D93"/>
  <c r="G92"/>
  <c r="I92" l="1"/>
  <c r="B113"/>
  <c r="C113"/>
  <c r="H92"/>
  <c r="F92"/>
  <c r="B92"/>
  <c r="C92"/>
  <c r="F114"/>
  <c r="E113"/>
  <c r="F113"/>
  <c r="C114" l="1"/>
</calcChain>
</file>

<file path=xl/sharedStrings.xml><?xml version="1.0" encoding="utf-8"?>
<sst xmlns="http://schemas.openxmlformats.org/spreadsheetml/2006/main" count="184" uniqueCount="119">
  <si>
    <t>Директор  МУП "Пензадормост"                                                  В.А.Голохвастов</t>
  </si>
  <si>
    <t>смет</t>
  </si>
  <si>
    <t>ПСС</t>
  </si>
  <si>
    <t>ПГМ</t>
  </si>
  <si>
    <t>Итого:</t>
  </si>
  <si>
    <t>ПР</t>
  </si>
  <si>
    <t>Работа сан.патруля : По маршрутам №1-№3 ( Газель - 1 ед., раб. - 2 чел.)</t>
  </si>
  <si>
    <t>ПЩ</t>
  </si>
  <si>
    <r>
      <t xml:space="preserve">Очистка остановок вручную- </t>
    </r>
    <r>
      <rPr>
        <sz val="11"/>
        <rFont val="Times New Roman"/>
        <family val="1"/>
        <charset val="204"/>
      </rPr>
      <t>дорога на Ахуны, Коннозаводская, Подлесная- 2 чел, с/свал-1 ед</t>
    </r>
  </si>
  <si>
    <r>
      <t>Очистка тротуаров  вручную-Ч</t>
    </r>
    <r>
      <rPr>
        <sz val="11"/>
        <rFont val="Times New Roman"/>
        <family val="1"/>
        <charset val="204"/>
      </rPr>
      <t>ехова, Суворова, Октябрьская,Московская, Пенза-1- 8 чел</t>
    </r>
  </si>
  <si>
    <t>ПР,</t>
  </si>
  <si>
    <t>Работа сан.патруля По маршрутам №1-№3 (Газель - 1 ед., раб. - 3 чел.)</t>
  </si>
  <si>
    <t xml:space="preserve">ПСС- 14 тн </t>
  </si>
  <si>
    <r>
      <t xml:space="preserve">Уборка снежного вала на остановках , пешех переходах, перекрестках, въездах,и выездах- </t>
    </r>
    <r>
      <rPr>
        <sz val="11"/>
        <rFont val="Times New Roman"/>
        <family val="1"/>
        <charset val="204"/>
      </rPr>
      <t>ул Окружная,3-ий проезд Бурмистрова-Дизельная, Воронова, Кривозерье, Красная, Куйбышева-погр-1 ед</t>
    </r>
  </si>
  <si>
    <r>
      <t>Очистка дорог группы111Б плужными снегоочистителями-</t>
    </r>
    <r>
      <rPr>
        <sz val="11"/>
        <rFont val="Times New Roman"/>
        <family val="1"/>
        <charset val="204"/>
      </rPr>
      <t>ул Лобачевского, дорога от Мира до шк№55, дорога от Мира до Попова, Сухумская, дорога на Октябрьский сад, дорога на гост"Ласточка", Силикатная- тр.щ-1 ед</t>
    </r>
  </si>
  <si>
    <t>Распределение ПСС-  выборочно по маршрутам№1-4-КДМ-1 ед, ПР-1 ед</t>
  </si>
  <si>
    <t>Очистка от снега дороги(КДМ)- по маршрутам№1-4-КДМ-4 ед</t>
  </si>
  <si>
    <r>
      <t>Очистка  тротуаров  тр щеткой-</t>
    </r>
    <r>
      <rPr>
        <sz val="11"/>
        <rFont val="Times New Roman"/>
        <family val="1"/>
        <charset val="204"/>
      </rPr>
      <t xml:space="preserve"> ул Каракозова, Пролетарская, Луначарского, Чеховская развязка, Долгова, Октябрьская-тр.щ-1 ед</t>
    </r>
  </si>
  <si>
    <r>
      <t>Распределение ПГМ по мостам и п/пр: -</t>
    </r>
    <r>
      <rPr>
        <sz val="11"/>
        <rFont val="Times New Roman"/>
        <family val="1"/>
        <charset val="204"/>
      </rPr>
      <t xml:space="preserve"> маршруты №1- КДМ - 1ед.</t>
    </r>
  </si>
  <si>
    <r>
      <t>Распределение ПСС и ПГМ по мостам и п/пр: -</t>
    </r>
    <r>
      <rPr>
        <sz val="11"/>
        <rFont val="Times New Roman"/>
        <family val="1"/>
        <charset val="204"/>
      </rPr>
      <t xml:space="preserve"> маршруты №2,3,4,5,6 - КДМ - 6ед.</t>
    </r>
  </si>
  <si>
    <t xml:space="preserve">ПСС-22тн                </t>
  </si>
  <si>
    <t xml:space="preserve">В день:       ПСС-14тн           </t>
  </si>
  <si>
    <r>
      <t xml:space="preserve">Распределение ПСС и ПГМ : - </t>
    </r>
    <r>
      <rPr>
        <sz val="11"/>
        <rFont val="Times New Roman"/>
        <family val="1"/>
        <charset val="204"/>
      </rPr>
      <t>ул.Окружная, дорога на Октябрьский сад, Попова, Ленинградская, дорога Дублер, Мириняшева, Зеленодольская, Центральная, Лесхоз - КДМ - 4ед.</t>
    </r>
  </si>
  <si>
    <r>
      <t xml:space="preserve">Очистка о тротуаров с помощью подметальной машины: - </t>
    </r>
    <r>
      <rPr>
        <sz val="11"/>
        <rFont val="Times New Roman"/>
        <family val="1"/>
        <charset val="204"/>
      </rPr>
      <t>ул. Ленина, Гагарина, Заводское шоссе, Остравная, Байдукова, Литвинова, Аустрина - тр.щ. - 2ед.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</si>
  <si>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</si>
  <si>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</si>
  <si>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</si>
  <si>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</si>
  <si>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</si>
  <si>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</si>
  <si>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</si>
  <si>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</si>
  <si>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</si>
  <si>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</si>
  <si>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</si>
  <si>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</si>
  <si>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</si>
  <si>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</si>
  <si>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</si>
  <si>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</si>
  <si>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</si>
  <si>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</si>
  <si>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</si>
  <si>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</si>
  <si>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</si>
  <si>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</si>
  <si>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</si>
  <si>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</si>
  <si>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</si>
  <si>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</si>
  <si>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</si>
  <si>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</si>
  <si>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</si>
  <si>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</si>
  <si>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</si>
  <si>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</si>
  <si>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</si>
  <si>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</si>
  <si>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</si>
  <si>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</si>
  <si>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</si>
  <si>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</si>
  <si>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</si>
  <si>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</si>
  <si>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</si>
  <si>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Зил-мойка</t>
  </si>
  <si>
    <t xml:space="preserve">2смена                 </t>
  </si>
  <si>
    <t xml:space="preserve">       Участок ливневой канализации:</t>
  </si>
  <si>
    <t>ПМ,Газель-мойка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</si>
  <si>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</si>
  <si>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</si>
  <si>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</si>
  <si>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</si>
  <si>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</si>
  <si>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ПУ</t>
  </si>
  <si>
    <t>Газ.-летучка</t>
  </si>
  <si>
    <t xml:space="preserve">       Участок асфальтировки: </t>
  </si>
  <si>
    <r>
      <t>В день: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сан.патруля-по маршрутам - Газель-1ед, раб-2 чел</t>
    </r>
  </si>
  <si>
    <t>ГаЗель, УАЗ</t>
  </si>
  <si>
    <t>Сведения о проделанной работе за сутки    30.10.16г по МУП "Пензадормост"</t>
  </si>
  <si>
    <t>В ночь: мастер - Ведясов Н.П.</t>
  </si>
  <si>
    <t xml:space="preserve">В ночь: мастер -Пономарева В.М. </t>
  </si>
  <si>
    <t>В ночь: мастер -Тельнова И.А.</t>
  </si>
  <si>
    <t>В ночь: мастер -Черкунова Г.Н.</t>
  </si>
  <si>
    <r>
      <t xml:space="preserve">Отвод воды, очистка решеток- </t>
    </r>
    <r>
      <rPr>
        <sz val="11"/>
        <rFont val="Times New Roman"/>
        <family val="1"/>
        <charset val="204"/>
      </rPr>
      <t>пр Победы, пр Строителей,Володарского, Попова- Газель-1 ед, Газ-манип-1 ед, 5 чел</t>
    </r>
  </si>
  <si>
    <t>КДМ</t>
  </si>
  <si>
    <r>
      <t>Очистка остановок-</t>
    </r>
    <r>
      <rPr>
        <sz val="11"/>
        <rFont val="Times New Roman"/>
        <family val="1"/>
        <charset val="204"/>
      </rPr>
      <t xml:space="preserve"> ул Ленина, Гагарина, пр Победы, пр Строителей-погр-1 ед</t>
    </r>
  </si>
  <si>
    <t>В ночь: мастер Беззубов Е.В.</t>
  </si>
  <si>
    <r>
      <t>Работа сан.патруля:</t>
    </r>
    <r>
      <rPr>
        <sz val="12"/>
        <rFont val="Times New Roman"/>
        <family val="1"/>
        <charset val="204"/>
      </rPr>
      <t xml:space="preserve">  Работа сан.патруля 6:00-16:00 2ам,4дор.раб.</t>
    </r>
  </si>
  <si>
    <r>
      <t xml:space="preserve">Очистка остановок- </t>
    </r>
    <r>
      <rPr>
        <sz val="11"/>
        <rFont val="Times New Roman"/>
        <family val="1"/>
        <charset val="204"/>
      </rPr>
      <t>ул Мира,Окружная, Карпинского-погр-1 ед</t>
    </r>
  </si>
  <si>
    <r>
      <t>Очистка остановок, пешеходных переходов вручную от снега-</t>
    </r>
    <r>
      <rPr>
        <sz val="11"/>
        <color indexed="8"/>
        <rFont val="Times New Roman"/>
        <family val="1"/>
        <charset val="204"/>
      </rPr>
      <t xml:space="preserve">ул.Лермонтова,Красная,Пушкина,Володарского,Суворова,8Марта,пр.Победы,Кирова,Урицкого,Захарова,Космодемьянская,Бекешская-11 чел, автобус1 ед, </t>
    </r>
  </si>
  <si>
    <r>
      <t>Очистка тротуаров от снега и льда мех щеткой на тракторе-</t>
    </r>
    <r>
      <rPr>
        <sz val="11"/>
        <rFont val="Times New Roman"/>
        <family val="1"/>
        <charset val="204"/>
      </rPr>
      <t xml:space="preserve"> по маршрутам№1-№7- тр.щ-2 ед</t>
    </r>
  </si>
  <si>
    <t>с/свал</t>
  </si>
  <si>
    <t>Работа сан.патруля -Маршрут №1,2-с/свал-1 ед,  раб-2чел</t>
  </si>
  <si>
    <r>
      <t>Уборка снежного вала на остановках , пешех переходах-</t>
    </r>
    <r>
      <rPr>
        <sz val="11"/>
        <rFont val="Times New Roman"/>
        <family val="1"/>
        <charset val="204"/>
      </rPr>
      <t>ул Н.Тамбовская, Куйбышева, Калинина, Окружная, Попова, Ленинградская-погр-2 ед</t>
    </r>
  </si>
  <si>
    <r>
      <t>Очистка дорог группы111Б плужными снегоочистителями-у</t>
    </r>
    <r>
      <rPr>
        <sz val="11"/>
        <rFont val="Times New Roman"/>
        <family val="1"/>
        <charset val="204"/>
      </rPr>
      <t>л Лобачевского, дорога от Мира до шк№55, дорога от Мира до Попова, Сухумская, дорога на Октябрьский сад, дорога на гост"Ласточка", Силикатная- тр.щ-1 ед</t>
    </r>
  </si>
  <si>
    <r>
      <t xml:space="preserve">Очистка тротуаров от снега и льда мех щеткой на базе трактора- </t>
    </r>
    <r>
      <rPr>
        <sz val="11"/>
        <rFont val="Times New Roman"/>
        <family val="1"/>
        <charset val="204"/>
      </rPr>
      <t>ул Калинина, Свердлова, Богданова, Красная, Куйбышева, Вишневая, Кривозерье, Окружная, Кижеватова, 3-ий проезд Бурмистрова-Дизельная, Краснова, Гоголя, Попова, Баумана, Терновского, Центральная, Воронова, Ленинградская, М.Крылова, Ватутина, Токарная, Металлистов, Пушанина,Терешковой, 40 лет Октября-тр.щ-3 ед</t>
    </r>
  </si>
  <si>
    <r>
      <t>Очистка тротуаров от снега и льда вручную</t>
    </r>
    <r>
      <rPr>
        <sz val="11"/>
        <rFont val="Times New Roman"/>
        <family val="1"/>
        <charset val="204"/>
      </rPr>
      <t>-ул Терновского, Центральная-автобус-1 ед, 5 чел</t>
    </r>
  </si>
  <si>
    <t>Очистка автопавильонов и территорий, прилегающих к ним от мусора, снега и льда-сан патруль</t>
  </si>
  <si>
    <r>
      <t>Очистка лестничных сходов  от снега и льда вручную-</t>
    </r>
    <r>
      <rPr>
        <sz val="11"/>
        <rFont val="Times New Roman"/>
        <family val="1"/>
        <charset val="204"/>
      </rPr>
      <t>ул Воронова, Кижеватова,Куйбышева,Российская, Вишневая, 1-ый Вишневый проезд, Красная Горка, Овражная, Терновского-4 чел</t>
    </r>
  </si>
  <si>
    <r>
      <t>Очистка поверхности тротуаров  вручную-</t>
    </r>
    <r>
      <rPr>
        <sz val="11"/>
        <rFont val="Times New Roman"/>
        <family val="1"/>
        <charset val="204"/>
      </rPr>
      <t xml:space="preserve"> мост Бакунина, Б.Сурский- Газель-1 ед,10 чел</t>
    </r>
  </si>
  <si>
    <r>
      <t>Очистка тротуаров от снега  мех щеткой- подходы к мостам и п/проводам-</t>
    </r>
    <r>
      <rPr>
        <sz val="11"/>
        <rFont val="Times New Roman"/>
        <family val="1"/>
        <charset val="204"/>
      </rPr>
      <t xml:space="preserve"> Б.Сурский, Толстова, Гагарина,  Луначарского, Беляевский, 8 Марта,Бакунина,М.Горького, Терновский, Лебедевский, Баумана- тр.щ-2 ед</t>
    </r>
  </si>
  <si>
    <r>
      <t>Очистка от снега остановок, пешеходных переходов вручную -</t>
    </r>
    <r>
      <rPr>
        <sz val="11"/>
        <rFont val="Times New Roman"/>
        <family val="1"/>
        <charset val="204"/>
      </rPr>
      <t xml:space="preserve"> Чехова, Суворова, Октябрьская,Московская, Пенза-1, Горбатов пер,Парковая, Тарханова, Измайлова, Антонова- автобус-1 ед, 8 чел</t>
    </r>
  </si>
  <si>
    <r>
      <t xml:space="preserve">Распределение ПСС- </t>
    </r>
    <r>
      <rPr>
        <sz val="12"/>
        <color indexed="8"/>
        <rFont val="Times New Roman"/>
        <family val="1"/>
        <charset val="204"/>
      </rPr>
      <t>ул Кольцова-ПР-1 ед</t>
    </r>
  </si>
  <si>
    <r>
      <t xml:space="preserve">Очистка от снега дороги(КДМ)- </t>
    </r>
    <r>
      <rPr>
        <sz val="11"/>
        <rFont val="Times New Roman"/>
        <family val="1"/>
        <charset val="204"/>
      </rPr>
      <t>ул Ладожская, Лядова, Пр.Победы, Пр.Стромтелей, дорога на м-н "Гранат, 65 лет Победы, дорога на Панкратовку, Заря, Нефтянник, Минская, Тернопольская, Ленина, Гагарина, Островная, Строителей"-КДМ-3 ед</t>
    </r>
  </si>
  <si>
    <r>
      <t>Мех. прометание прилотковой и проезжей части дорог: -</t>
    </r>
    <r>
      <rPr>
        <sz val="11"/>
        <rFont val="Times New Roman"/>
        <family val="1"/>
        <charset val="204"/>
      </rPr>
      <t>ул. Огородная, Чехова, Чеховская раз., Долгова, Октябрьская, Пенза 1, Плеханова, Московкая, Бакунина, Володарского, Суворова, Урицкого, Ерик, Злобина, Сердобская, Тухачевского, Павлушкина, под ж/д мостом, Транспортная, Горбатов пер., Тарханова, Парковая, Автономная, Измайлова, Антонова - тр.щ. - 1ед</t>
    </r>
  </si>
  <si>
    <r>
      <t xml:space="preserve">Очистка от грязи и мусора тротуаров с помощью подметальной машины: - </t>
    </r>
    <r>
      <rPr>
        <sz val="11"/>
        <rFont val="Times New Roman"/>
        <family val="1"/>
        <charset val="204"/>
      </rPr>
      <t>ул. Бакунина, Октябрьская, Суворова, Плеханова, Московская, Чехова, Парковая, Тарханова, Измайлова, Антонова, Сердобская, Тухачевского, Павлушкина - тр.щ. - 1ед.</t>
    </r>
  </si>
  <si>
    <r>
      <t xml:space="preserve">Мех. прометание прилотковой и проезжей части: - </t>
    </r>
    <r>
      <rPr>
        <sz val="11"/>
        <rFont val="Times New Roman"/>
        <family val="1"/>
        <charset val="204"/>
      </rPr>
      <t>ул.ИТР, Лазо - тр.щ. - 1ед.</t>
    </r>
  </si>
  <si>
    <r>
      <t xml:space="preserve">Очистка дороги КДМ: - </t>
    </r>
    <r>
      <rPr>
        <sz val="11"/>
        <rFont val="Times New Roman"/>
        <family val="1"/>
        <charset val="204"/>
      </rPr>
      <t>ул. Заря, Нефтянник, дорога на Панкратовку, 65 лет Победы - КДМ - 3ед.</t>
    </r>
  </si>
  <si>
    <r>
      <t xml:space="preserve">Распределение ПСС на дорогах КДМ: - </t>
    </r>
    <r>
      <rPr>
        <sz val="11"/>
        <rFont val="Times New Roman"/>
        <family val="1"/>
        <charset val="204"/>
      </rPr>
      <t xml:space="preserve">ул. Заря, Нефтянник, дорога на Панкратовку, 65 лет Победы, Островная </t>
    </r>
  </si>
  <si>
    <r>
      <t>Очистка от грязи и мусора тротуаров с помощью подметальной машины: -</t>
    </r>
    <r>
      <rPr>
        <sz val="11"/>
        <rFont val="Times New Roman"/>
        <family val="1"/>
        <charset val="204"/>
      </rPr>
      <t xml:space="preserve"> ул.Окружная, Попова, Ленингшрадская, 3 пр.Бурмистрова, Дизельная - тр.щ. - 1ед.</t>
    </r>
  </si>
  <si>
    <r>
      <t xml:space="preserve">Очистка тротуаров механической щеткой на тракторе: </t>
    </r>
    <r>
      <rPr>
        <sz val="11"/>
        <rFont val="Times New Roman"/>
        <family val="1"/>
        <charset val="204"/>
      </rPr>
      <t>- ул.Мира, Захарова, Космодемьянской, Ставского, М.-Горького, Кураева, К.-Маркса, Красная, Советская, Володарского, Кирова, Чкалова, Гоголя, Наб. р. Мойка, С.-Щедрина, Урицкого, Славы, Либерсона, Бакунина, Плеханова, Пушкина, Бекешская, Радищева, Суворова, Кулакова, Коммунистическая, пр.Победы, Карпинского, 8Марта, Окружная, Кольцова, Тимирязева - тр.щ. - 2ед.</t>
    </r>
  </si>
  <si>
    <r>
      <t xml:space="preserve">Распределение ПСС и ПГМ на дорогах КДМ: - </t>
    </r>
    <r>
      <rPr>
        <sz val="11"/>
        <rFont val="Times New Roman"/>
        <family val="1"/>
        <charset val="204"/>
      </rPr>
      <t>ул.Объездная, Кольцова, Арбекова, дорога Дублер, Мира, Лермонтова, К. -Маркса, Красная - КДМ - 2ед.</t>
    </r>
  </si>
  <si>
    <r>
      <t>Очистка тротуаров от снега и льда мех щеткой на базе трактора-</t>
    </r>
    <r>
      <rPr>
        <sz val="11"/>
        <rFont val="Times New Roman"/>
        <family val="1"/>
        <charset val="204"/>
      </rPr>
      <t xml:space="preserve"> ул Калинина, Свердлова, Богданова, Красная, Куйбышева, Вишневая, Кривозерье, Окружная, Кижеватова, 3-ий проезд Бурмистрова-Дизельная, Краснова, Гоголя, Попова, Баумана, Терновского, Центральная, Воронова, Ленинградская, М.Крылова, Ватутина, Токарная, Металлистов, Пушанина,Терешковой, 40 лет Октября, Лесхоз- тр.щ-1 ед</t>
    </r>
  </si>
  <si>
    <t>ПСС- 37тн            ПГМ (Галит)-2тн</t>
  </si>
  <si>
    <t>ПСС- 6тн          ПГМ (Галит)-2тн</t>
  </si>
  <si>
    <t>ПСС-46тн           ПГМ (Галит)-1тн</t>
  </si>
  <si>
    <t xml:space="preserve"> В ночь:            ПСС-111тн          ПГМ (Галит)-5тн</t>
  </si>
  <si>
    <t>За сутки:                 ПСС-125тн          ПГМ (Галит)-5тн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</si>
</sst>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b/>
      <sz val="10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9" fillId="0" borderId="1" xfId="0" applyFont="1" applyBorder="1"/>
    <xf numFmtId="0" fontId="10" fillId="0" borderId="2" xfId="0" applyNumberFormat="1" applyFont="1" applyFill="1" applyBorder="1" applyAlignment="1">
      <alignment wrapText="1"/>
    </xf>
    <xf numFmtId="0" fontId="10" fillId="0" borderId="2" xfId="0" applyFont="1" applyBorder="1" applyAlignment="1">
      <alignment horizontal="left" vertical="justify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wrapText="1"/>
    </xf>
    <xf numFmtId="0" fontId="10" fillId="0" borderId="2" xfId="0" applyNumberFormat="1" applyFont="1" applyBorder="1" applyAlignment="1">
      <alignment horizontal="left" vertical="justify" wrapText="1"/>
    </xf>
    <xf numFmtId="0" fontId="10" fillId="0" borderId="4" xfId="0" applyNumberFormat="1" applyFont="1" applyBorder="1" applyAlignment="1">
      <alignment horizontal="left" vertical="justify" wrapText="1"/>
    </xf>
    <xf numFmtId="0" fontId="4" fillId="3" borderId="2" xfId="0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wrapText="1"/>
    </xf>
    <xf numFmtId="0" fontId="10" fillId="0" borderId="2" xfId="0" applyNumberFormat="1" applyFont="1" applyBorder="1" applyAlignment="1">
      <alignment wrapText="1"/>
    </xf>
    <xf numFmtId="0" fontId="10" fillId="2" borderId="2" xfId="0" applyFont="1" applyFill="1" applyBorder="1" applyAlignment="1">
      <alignment horizontal="left" vertical="justify" wrapText="1"/>
    </xf>
    <xf numFmtId="0" fontId="10" fillId="3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left" vertical="justify" wrapText="1"/>
    </xf>
    <xf numFmtId="0" fontId="12" fillId="3" borderId="2" xfId="0" applyNumberFormat="1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6"/>
  <sheetViews>
    <sheetView tabSelected="1" view="pageBreakPreview" topLeftCell="A2" zoomScaleNormal="100" zoomScaleSheetLayoutView="100" workbookViewId="0">
      <selection activeCell="A107" sqref="A107:IV109"/>
    </sheetView>
  </sheetViews>
  <sheetFormatPr defaultRowHeight="12.75"/>
  <cols>
    <col min="1" max="1" width="13.140625" customWidth="1"/>
    <col min="2" max="2" width="4.7109375" customWidth="1"/>
    <col min="3" max="3" width="4" customWidth="1"/>
    <col min="4" max="4" width="4.140625" customWidth="1"/>
    <col min="5" max="5" width="4.42578125" customWidth="1"/>
    <col min="6" max="6" width="4" customWidth="1"/>
    <col min="7" max="7" width="0.140625" customWidth="1"/>
    <col min="8" max="8" width="8.42578125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94" t="s">
        <v>79</v>
      </c>
      <c r="B2" s="94"/>
      <c r="C2" s="94"/>
      <c r="D2" s="94"/>
      <c r="E2" s="94"/>
      <c r="F2" s="94"/>
      <c r="G2" s="94"/>
      <c r="H2" s="94"/>
      <c r="I2" s="94"/>
      <c r="J2" s="94"/>
    </row>
    <row r="3" spans="1:14" s="3" customFormat="1" ht="15" customHeight="1" thickBot="1">
      <c r="A3" s="95" t="s">
        <v>25</v>
      </c>
      <c r="B3" s="95" t="s">
        <v>43</v>
      </c>
      <c r="C3" s="95"/>
      <c r="D3" s="95"/>
      <c r="E3" s="97" t="s">
        <v>66</v>
      </c>
      <c r="F3" s="97"/>
      <c r="G3" s="98"/>
      <c r="H3" s="98"/>
      <c r="I3" s="98"/>
      <c r="J3" s="95"/>
      <c r="N3" s="11"/>
    </row>
    <row r="4" spans="1:14" ht="21" customHeight="1">
      <c r="A4" s="95"/>
      <c r="B4" s="13" t="s">
        <v>40</v>
      </c>
      <c r="C4" s="14" t="s">
        <v>41</v>
      </c>
      <c r="D4" s="13" t="s">
        <v>51</v>
      </c>
      <c r="E4" s="13" t="s">
        <v>40</v>
      </c>
      <c r="F4" s="48" t="s">
        <v>42</v>
      </c>
      <c r="G4" s="69" t="s">
        <v>1</v>
      </c>
      <c r="H4" s="70" t="s">
        <v>2</v>
      </c>
      <c r="I4" s="71" t="s">
        <v>3</v>
      </c>
      <c r="J4" s="96"/>
      <c r="K4" s="3"/>
      <c r="L4" s="3"/>
      <c r="M4" s="3"/>
    </row>
    <row r="5" spans="1:14" ht="12.75" customHeight="1">
      <c r="A5" s="15" t="s">
        <v>26</v>
      </c>
      <c r="B5" s="9">
        <f>SUM(B6:B24)</f>
        <v>6</v>
      </c>
      <c r="C5" s="9">
        <f>SUM(C6:C24)</f>
        <v>7</v>
      </c>
      <c r="D5" s="9">
        <v>17</v>
      </c>
      <c r="E5" s="9">
        <f>SUM(E6:E24)</f>
        <v>7</v>
      </c>
      <c r="F5" s="49">
        <f>SUM(F6:F24)</f>
        <v>0</v>
      </c>
      <c r="G5" s="72">
        <f>SUM(G6:G24)</f>
        <v>0</v>
      </c>
      <c r="H5" s="16">
        <f>SUM(H6:H24)</f>
        <v>37</v>
      </c>
      <c r="I5" s="73">
        <f>SUM(I6:I24)</f>
        <v>2</v>
      </c>
      <c r="J5" s="55"/>
      <c r="K5" s="3"/>
      <c r="L5" s="3"/>
      <c r="M5" s="3"/>
    </row>
    <row r="6" spans="1:14" ht="14.25" customHeight="1">
      <c r="A6" s="17" t="s">
        <v>27</v>
      </c>
      <c r="B6" s="2">
        <v>1</v>
      </c>
      <c r="C6" s="2"/>
      <c r="D6" s="2">
        <v>2</v>
      </c>
      <c r="E6" s="2"/>
      <c r="F6" s="50"/>
      <c r="G6" s="74"/>
      <c r="H6" s="34"/>
      <c r="I6" s="75"/>
      <c r="J6" s="42" t="s">
        <v>77</v>
      </c>
      <c r="K6" s="43"/>
      <c r="L6" s="43"/>
      <c r="M6" s="43"/>
    </row>
    <row r="7" spans="1:14" ht="16.5" customHeight="1">
      <c r="A7" s="17" t="s">
        <v>85</v>
      </c>
      <c r="B7" s="89"/>
      <c r="C7" s="2">
        <v>7</v>
      </c>
      <c r="D7" s="2"/>
      <c r="E7" s="2">
        <v>7</v>
      </c>
      <c r="F7" s="50"/>
      <c r="G7" s="74"/>
      <c r="H7" s="35">
        <v>37</v>
      </c>
      <c r="I7" s="75">
        <v>2</v>
      </c>
      <c r="J7" s="42" t="s">
        <v>100</v>
      </c>
      <c r="K7" s="43"/>
      <c r="L7" s="43"/>
      <c r="M7" s="43"/>
    </row>
    <row r="8" spans="1:14" ht="30.75" customHeight="1">
      <c r="A8" s="17" t="s">
        <v>5</v>
      </c>
      <c r="B8" s="2"/>
      <c r="C8" s="2"/>
      <c r="D8" s="2"/>
      <c r="E8" s="2"/>
      <c r="F8" s="50"/>
      <c r="G8" s="74"/>
      <c r="H8" s="35"/>
      <c r="I8" s="75"/>
      <c r="J8" s="42" t="s">
        <v>101</v>
      </c>
      <c r="K8" s="43"/>
      <c r="L8" s="43"/>
      <c r="M8" s="43"/>
    </row>
    <row r="9" spans="1:14" ht="14.25" customHeight="1">
      <c r="A9" s="17" t="s">
        <v>49</v>
      </c>
      <c r="B9" s="2">
        <v>2</v>
      </c>
      <c r="C9" s="2"/>
      <c r="D9" s="2"/>
      <c r="E9" s="2"/>
      <c r="F9" s="50"/>
      <c r="G9" s="74"/>
      <c r="H9" s="34"/>
      <c r="I9" s="75"/>
      <c r="J9" s="88"/>
      <c r="K9" s="43"/>
      <c r="L9" s="43"/>
      <c r="M9" s="43"/>
    </row>
    <row r="10" spans="1:14" ht="14.25" hidden="1" customHeight="1">
      <c r="A10" s="17" t="s">
        <v>28</v>
      </c>
      <c r="B10" s="8"/>
      <c r="C10" s="8"/>
      <c r="D10" s="8"/>
      <c r="E10" s="2"/>
      <c r="F10" s="50"/>
      <c r="G10" s="74"/>
      <c r="H10" s="34"/>
      <c r="I10" s="75"/>
      <c r="J10" s="88"/>
      <c r="K10" s="43"/>
      <c r="L10" s="43"/>
      <c r="M10" s="43"/>
    </row>
    <row r="11" spans="1:14" ht="12.75" hidden="1" customHeight="1">
      <c r="A11" s="17" t="s">
        <v>62</v>
      </c>
      <c r="B11" s="8"/>
      <c r="C11" s="8"/>
      <c r="D11" s="8"/>
      <c r="E11" s="2"/>
      <c r="F11" s="50"/>
      <c r="G11" s="74"/>
      <c r="H11" s="34"/>
      <c r="I11" s="75"/>
      <c r="J11" s="42"/>
      <c r="K11" s="43"/>
      <c r="L11" s="43"/>
      <c r="M11" s="43"/>
    </row>
    <row r="12" spans="1:14" ht="23.25" customHeight="1">
      <c r="A12" s="17" t="s">
        <v>68</v>
      </c>
      <c r="B12" s="8"/>
      <c r="C12" s="8"/>
      <c r="D12" s="8"/>
      <c r="E12" s="2"/>
      <c r="F12" s="50"/>
      <c r="G12" s="74"/>
      <c r="H12" s="36"/>
      <c r="I12" s="76" t="s">
        <v>63</v>
      </c>
      <c r="J12" s="56" t="s">
        <v>76</v>
      </c>
      <c r="K12" s="43"/>
      <c r="L12" s="43"/>
      <c r="M12" s="43"/>
    </row>
    <row r="13" spans="1:14" ht="15" hidden="1" customHeight="1">
      <c r="A13" s="17" t="s">
        <v>29</v>
      </c>
      <c r="B13" s="2"/>
      <c r="C13" s="2"/>
      <c r="D13" s="2"/>
      <c r="E13" s="18"/>
      <c r="F13" s="50"/>
      <c r="G13" s="74"/>
      <c r="H13" s="36"/>
      <c r="I13" s="76" t="s">
        <v>63</v>
      </c>
      <c r="J13" s="56"/>
      <c r="K13" s="43"/>
      <c r="L13" s="43"/>
      <c r="M13" s="43"/>
    </row>
    <row r="14" spans="1:14" ht="14.25" hidden="1" customHeight="1">
      <c r="A14" s="17" t="s">
        <v>36</v>
      </c>
      <c r="B14" s="2"/>
      <c r="C14" s="2"/>
      <c r="D14" s="2"/>
      <c r="E14" s="19"/>
      <c r="F14" s="50"/>
      <c r="G14" s="74"/>
      <c r="H14" s="36"/>
      <c r="I14" s="76"/>
      <c r="J14" s="56"/>
      <c r="K14" s="21"/>
      <c r="L14" s="21"/>
      <c r="M14" s="21"/>
    </row>
    <row r="15" spans="1:14" ht="14.25" customHeight="1">
      <c r="A15" s="17" t="s">
        <v>50</v>
      </c>
      <c r="B15" s="2"/>
      <c r="C15" s="2"/>
      <c r="D15" s="2"/>
      <c r="E15" s="2"/>
      <c r="F15" s="50"/>
      <c r="G15" s="74"/>
      <c r="H15" s="36"/>
      <c r="I15" s="75"/>
      <c r="J15" s="92" t="s">
        <v>67</v>
      </c>
      <c r="K15" s="93"/>
      <c r="L15" s="93"/>
      <c r="M15" s="93"/>
    </row>
    <row r="16" spans="1:14" ht="13.5" customHeight="1">
      <c r="A16" s="17" t="s">
        <v>46</v>
      </c>
      <c r="B16" s="2"/>
      <c r="C16" s="2"/>
      <c r="D16" s="2"/>
      <c r="E16" s="2"/>
      <c r="F16" s="50"/>
      <c r="G16" s="74"/>
      <c r="H16" s="36"/>
      <c r="I16" s="75"/>
      <c r="J16" s="92" t="s">
        <v>84</v>
      </c>
      <c r="K16" s="93"/>
      <c r="L16" s="93"/>
      <c r="M16" s="93"/>
    </row>
    <row r="17" spans="1:13" ht="15" customHeight="1">
      <c r="A17" s="20" t="s">
        <v>56</v>
      </c>
      <c r="B17" s="2">
        <v>1</v>
      </c>
      <c r="C17" s="2"/>
      <c r="D17" s="2"/>
      <c r="E17" s="2"/>
      <c r="F17" s="50"/>
      <c r="G17" s="74"/>
      <c r="H17" s="36"/>
      <c r="I17" s="76"/>
      <c r="J17" s="57"/>
      <c r="K17" s="46"/>
      <c r="L17" s="46"/>
      <c r="M17" s="46"/>
    </row>
    <row r="18" spans="1:13" ht="14.25" customHeight="1">
      <c r="A18" s="17" t="s">
        <v>75</v>
      </c>
      <c r="B18" s="2">
        <v>2</v>
      </c>
      <c r="C18" s="2"/>
      <c r="D18" s="2"/>
      <c r="E18" s="2"/>
      <c r="F18" s="50"/>
      <c r="G18" s="74"/>
      <c r="H18" s="36"/>
      <c r="I18" s="76"/>
      <c r="J18" s="58"/>
      <c r="K18" s="21"/>
      <c r="L18" s="21"/>
      <c r="M18" s="21"/>
    </row>
    <row r="19" spans="1:13" ht="15" customHeight="1">
      <c r="A19" s="17" t="s">
        <v>30</v>
      </c>
      <c r="B19" s="2"/>
      <c r="C19" s="2"/>
      <c r="D19" s="2"/>
      <c r="E19" s="2"/>
      <c r="F19" s="50"/>
      <c r="G19" s="74"/>
      <c r="H19" s="36"/>
      <c r="I19" s="75"/>
      <c r="J19" s="92" t="s">
        <v>80</v>
      </c>
      <c r="K19" s="93"/>
      <c r="L19" s="93"/>
      <c r="M19" s="93"/>
    </row>
    <row r="20" spans="1:13" ht="12" customHeight="1">
      <c r="A20" s="17" t="s">
        <v>55</v>
      </c>
      <c r="B20" s="2"/>
      <c r="C20" s="2"/>
      <c r="D20" s="2"/>
      <c r="E20" s="2"/>
      <c r="F20" s="50"/>
      <c r="G20" s="74"/>
      <c r="H20" s="34"/>
      <c r="I20" s="75"/>
      <c r="J20" s="92" t="s">
        <v>19</v>
      </c>
      <c r="K20" s="93"/>
      <c r="L20" s="93"/>
      <c r="M20" s="93"/>
    </row>
    <row r="21" spans="1:13" ht="12.75" customHeight="1">
      <c r="A21" s="17" t="s">
        <v>47</v>
      </c>
      <c r="B21" s="2"/>
      <c r="C21" s="2"/>
      <c r="D21" s="2"/>
      <c r="E21" s="2"/>
      <c r="F21" s="50"/>
      <c r="G21" s="74"/>
      <c r="H21" s="36"/>
      <c r="I21" s="76"/>
      <c r="J21" s="92" t="s">
        <v>18</v>
      </c>
      <c r="K21" s="93"/>
      <c r="L21" s="93"/>
      <c r="M21" s="93"/>
    </row>
    <row r="22" spans="1:13" ht="12" hidden="1" customHeight="1">
      <c r="A22" s="17" t="s">
        <v>38</v>
      </c>
      <c r="B22" s="2"/>
      <c r="C22" s="2"/>
      <c r="D22" s="2"/>
      <c r="E22" s="2"/>
      <c r="F22" s="50"/>
      <c r="G22" s="74"/>
      <c r="H22" s="36"/>
      <c r="I22" s="76"/>
      <c r="J22" s="42"/>
      <c r="K22" s="21"/>
      <c r="L22" s="21"/>
      <c r="M22" s="21"/>
    </row>
    <row r="23" spans="1:13" ht="15" hidden="1" customHeight="1">
      <c r="A23" s="17"/>
      <c r="B23" s="2"/>
      <c r="C23" s="2"/>
      <c r="D23" s="2"/>
      <c r="E23" s="2"/>
      <c r="F23" s="50"/>
      <c r="G23" s="74"/>
      <c r="H23" s="36"/>
      <c r="I23" s="76"/>
      <c r="J23" s="59"/>
      <c r="K23" s="43"/>
      <c r="L23" s="43"/>
      <c r="M23" s="43"/>
    </row>
    <row r="24" spans="1:13" ht="12.75" customHeight="1">
      <c r="A24" s="17" t="s">
        <v>53</v>
      </c>
      <c r="B24" s="2"/>
      <c r="C24" s="2"/>
      <c r="D24" s="2"/>
      <c r="E24" s="2"/>
      <c r="F24" s="50"/>
      <c r="G24" s="74"/>
      <c r="H24" s="36"/>
      <c r="I24" s="76"/>
      <c r="J24" s="42" t="s">
        <v>114</v>
      </c>
      <c r="K24" s="43"/>
      <c r="L24" s="43"/>
      <c r="M24" s="43"/>
    </row>
    <row r="25" spans="1:13" ht="12.75" customHeight="1">
      <c r="A25" s="22" t="s">
        <v>54</v>
      </c>
      <c r="B25" s="9">
        <f>SUM(B26:B40)</f>
        <v>6</v>
      </c>
      <c r="C25" s="9">
        <f>SUM(C26:C40)</f>
        <v>6</v>
      </c>
      <c r="D25" s="9">
        <v>12</v>
      </c>
      <c r="E25" s="9">
        <f>SUM(E26:E40)</f>
        <v>2</v>
      </c>
      <c r="F25" s="49">
        <f>SUM(F26:F40)</f>
        <v>6</v>
      </c>
      <c r="G25" s="72">
        <f>SUM(G26:G40)</f>
        <v>0</v>
      </c>
      <c r="H25" s="16">
        <f>SUM(H26:H40)</f>
        <v>0</v>
      </c>
      <c r="I25" s="77">
        <f>SUM(I26:I40)</f>
        <v>0</v>
      </c>
      <c r="J25" s="55" t="s">
        <v>71</v>
      </c>
      <c r="K25" s="3"/>
      <c r="L25" s="3"/>
      <c r="M25" s="3"/>
    </row>
    <row r="26" spans="1:13" ht="15.75" customHeight="1">
      <c r="A26" s="23" t="s">
        <v>39</v>
      </c>
      <c r="B26" s="2">
        <v>1</v>
      </c>
      <c r="C26" s="2"/>
      <c r="D26" s="2">
        <v>2</v>
      </c>
      <c r="E26" s="2"/>
      <c r="F26" s="50"/>
      <c r="G26" s="74"/>
      <c r="H26" s="34"/>
      <c r="I26" s="75"/>
      <c r="J26" s="60" t="s">
        <v>6</v>
      </c>
      <c r="K26" s="3"/>
      <c r="L26" s="3"/>
      <c r="M26" s="3"/>
    </row>
    <row r="27" spans="1:13" ht="17.25" customHeight="1">
      <c r="A27" s="23" t="s">
        <v>85</v>
      </c>
      <c r="B27" s="2"/>
      <c r="C27" s="2">
        <v>1</v>
      </c>
      <c r="D27" s="2"/>
      <c r="E27" s="19"/>
      <c r="F27" s="50">
        <v>2</v>
      </c>
      <c r="G27" s="74"/>
      <c r="H27" s="34"/>
      <c r="I27" s="75"/>
      <c r="J27" s="61" t="s">
        <v>8</v>
      </c>
      <c r="K27" s="3"/>
      <c r="L27" s="3"/>
      <c r="M27" s="3"/>
    </row>
    <row r="28" spans="1:13" ht="27.75" customHeight="1">
      <c r="A28" s="23" t="s">
        <v>5</v>
      </c>
      <c r="B28" s="2"/>
      <c r="C28" s="2">
        <v>3</v>
      </c>
      <c r="D28" s="2"/>
      <c r="E28" s="19"/>
      <c r="F28" s="50">
        <v>3</v>
      </c>
      <c r="G28" s="74"/>
      <c r="H28" s="34"/>
      <c r="I28" s="75"/>
      <c r="J28" s="60" t="s">
        <v>102</v>
      </c>
      <c r="K28" s="3"/>
      <c r="L28" s="3"/>
      <c r="M28" s="3"/>
    </row>
    <row r="29" spans="1:13" ht="15" customHeight="1">
      <c r="A29" s="23" t="s">
        <v>7</v>
      </c>
      <c r="B29" s="2"/>
      <c r="C29" s="2">
        <v>1</v>
      </c>
      <c r="D29" s="2"/>
      <c r="E29" s="19"/>
      <c r="F29" s="50"/>
      <c r="G29" s="74"/>
      <c r="H29" s="36"/>
      <c r="I29" s="75"/>
      <c r="J29" s="45" t="s">
        <v>9</v>
      </c>
      <c r="K29" s="3"/>
      <c r="L29" s="3"/>
      <c r="M29" s="3"/>
    </row>
    <row r="30" spans="1:13" ht="15.75" customHeight="1">
      <c r="A30" s="24" t="s">
        <v>55</v>
      </c>
      <c r="B30" s="2"/>
      <c r="C30" s="2"/>
      <c r="D30" s="2"/>
      <c r="E30" s="19"/>
      <c r="F30" s="51"/>
      <c r="G30" s="74"/>
      <c r="H30" s="37"/>
      <c r="I30" s="75"/>
      <c r="J30" s="60" t="s">
        <v>17</v>
      </c>
      <c r="K30" s="3"/>
      <c r="L30" s="3"/>
      <c r="M30" s="3"/>
    </row>
    <row r="31" spans="1:13" ht="18" customHeight="1">
      <c r="A31" s="23" t="s">
        <v>49</v>
      </c>
      <c r="B31" s="2">
        <v>2</v>
      </c>
      <c r="C31" s="2"/>
      <c r="D31" s="2"/>
      <c r="E31" s="19">
        <v>2</v>
      </c>
      <c r="F31" s="51"/>
      <c r="G31" s="74"/>
      <c r="H31" s="26"/>
      <c r="I31" s="78" t="s">
        <v>63</v>
      </c>
      <c r="J31" s="60"/>
      <c r="K31" s="3"/>
      <c r="L31" s="3"/>
      <c r="M31" s="3"/>
    </row>
    <row r="32" spans="1:13" ht="17.25" hidden="1" customHeight="1">
      <c r="A32" s="23" t="s">
        <v>47</v>
      </c>
      <c r="B32" s="2"/>
      <c r="C32" s="2"/>
      <c r="D32" s="2"/>
      <c r="E32" s="19"/>
      <c r="F32" s="51"/>
      <c r="G32" s="74"/>
      <c r="H32" s="34"/>
      <c r="I32" s="75"/>
      <c r="J32" s="60"/>
      <c r="K32" s="3"/>
      <c r="L32" s="3"/>
      <c r="M32" s="3"/>
    </row>
    <row r="33" spans="1:13" ht="15.75" hidden="1" customHeight="1">
      <c r="A33" s="23" t="s">
        <v>29</v>
      </c>
      <c r="B33" s="2"/>
      <c r="C33" s="2"/>
      <c r="D33" s="2"/>
      <c r="E33" s="19"/>
      <c r="F33" s="51"/>
      <c r="G33" s="74"/>
      <c r="H33" s="34"/>
      <c r="I33" s="75"/>
      <c r="J33" s="60"/>
      <c r="K33" s="3"/>
      <c r="L33" s="3"/>
      <c r="M33" s="3"/>
    </row>
    <row r="34" spans="1:13" ht="15" customHeight="1">
      <c r="A34" s="23" t="s">
        <v>35</v>
      </c>
      <c r="B34" s="2">
        <v>1</v>
      </c>
      <c r="C34" s="2"/>
      <c r="D34" s="2"/>
      <c r="E34" s="19"/>
      <c r="F34" s="51"/>
      <c r="G34" s="74"/>
      <c r="H34" s="34"/>
      <c r="I34" s="79"/>
      <c r="J34" s="60" t="s">
        <v>81</v>
      </c>
      <c r="K34" s="3"/>
      <c r="L34" s="3"/>
      <c r="M34" s="3"/>
    </row>
    <row r="35" spans="1:13" ht="45.75" customHeight="1">
      <c r="A35" s="17" t="s">
        <v>28</v>
      </c>
      <c r="B35" s="2"/>
      <c r="C35" s="2">
        <v>1</v>
      </c>
      <c r="D35" s="2"/>
      <c r="E35" s="25"/>
      <c r="F35" s="50">
        <v>1</v>
      </c>
      <c r="G35" s="74"/>
      <c r="H35" s="36"/>
      <c r="I35" s="75"/>
      <c r="J35" s="60" t="s">
        <v>105</v>
      </c>
      <c r="K35" s="3"/>
      <c r="L35" s="3"/>
      <c r="M35" s="3"/>
    </row>
    <row r="36" spans="1:13" ht="29.25" customHeight="1">
      <c r="A36" s="17" t="s">
        <v>50</v>
      </c>
      <c r="B36" s="2"/>
      <c r="C36" s="2"/>
      <c r="D36" s="2"/>
      <c r="E36" s="25"/>
      <c r="F36" s="50"/>
      <c r="G36" s="74"/>
      <c r="H36" s="36"/>
      <c r="I36" s="75"/>
      <c r="J36" s="60" t="s">
        <v>106</v>
      </c>
      <c r="K36" s="3"/>
      <c r="L36" s="3"/>
      <c r="M36" s="3"/>
    </row>
    <row r="37" spans="1:13" ht="16.5" customHeight="1">
      <c r="A37" s="17" t="s">
        <v>38</v>
      </c>
      <c r="B37" s="2">
        <v>1</v>
      </c>
      <c r="C37" s="2"/>
      <c r="D37" s="2"/>
      <c r="E37" s="19"/>
      <c r="F37" s="50"/>
      <c r="G37" s="74"/>
      <c r="H37" s="36"/>
      <c r="I37" s="80"/>
      <c r="J37" s="60"/>
      <c r="K37" s="3"/>
      <c r="L37" s="3"/>
      <c r="M37" s="3"/>
    </row>
    <row r="38" spans="1:13" ht="15" hidden="1" customHeight="1">
      <c r="A38" s="17"/>
      <c r="B38" s="2"/>
      <c r="C38" s="2"/>
      <c r="D38" s="2"/>
      <c r="E38" s="19"/>
      <c r="F38" s="50"/>
      <c r="G38" s="74"/>
      <c r="H38" s="36"/>
      <c r="I38" s="80"/>
      <c r="J38" s="60"/>
      <c r="K38" s="3"/>
      <c r="L38" s="3"/>
      <c r="M38" s="3"/>
    </row>
    <row r="39" spans="1:13" ht="12.75" customHeight="1">
      <c r="A39" s="17" t="s">
        <v>48</v>
      </c>
      <c r="B39" s="2">
        <v>1</v>
      </c>
      <c r="C39" s="2"/>
      <c r="D39" s="3"/>
      <c r="E39" s="19"/>
      <c r="F39" s="50"/>
      <c r="G39" s="74"/>
      <c r="H39" s="36"/>
      <c r="I39" s="76"/>
      <c r="J39" s="45"/>
      <c r="K39" s="3"/>
      <c r="L39" s="3"/>
      <c r="M39" s="3"/>
    </row>
    <row r="40" spans="1:13" ht="18" hidden="1" customHeight="1">
      <c r="A40" s="17" t="s">
        <v>60</v>
      </c>
      <c r="B40" s="2"/>
      <c r="C40" s="2"/>
      <c r="D40" s="2"/>
      <c r="E40" s="19"/>
      <c r="F40" s="50"/>
      <c r="G40" s="74"/>
      <c r="H40" s="36"/>
      <c r="I40" s="76"/>
      <c r="J40" s="59"/>
      <c r="K40" s="3"/>
      <c r="L40" s="3"/>
      <c r="M40" s="3"/>
    </row>
    <row r="41" spans="1:13" ht="12.75" customHeight="1">
      <c r="A41" s="22" t="s">
        <v>31</v>
      </c>
      <c r="B41" s="9">
        <f>SUM(B42:B56)</f>
        <v>8</v>
      </c>
      <c r="C41" s="9">
        <f>SUM(C42:C56)</f>
        <v>2</v>
      </c>
      <c r="D41" s="9">
        <v>15</v>
      </c>
      <c r="E41" s="9">
        <f>SUM(E42:E56)</f>
        <v>4</v>
      </c>
      <c r="F41" s="49">
        <f>SUM(F42:F56)</f>
        <v>6</v>
      </c>
      <c r="G41" s="72">
        <f>SUM(G42:G56)</f>
        <v>0</v>
      </c>
      <c r="H41" s="16">
        <f>SUM(H42:H56)</f>
        <v>6</v>
      </c>
      <c r="I41" s="73">
        <f>SUM(I42:I56)</f>
        <v>2</v>
      </c>
      <c r="J41" s="55"/>
      <c r="K41" s="3"/>
      <c r="L41" s="3"/>
      <c r="M41" s="3"/>
    </row>
    <row r="42" spans="1:13" ht="13.5" customHeight="1">
      <c r="A42" s="17" t="s">
        <v>27</v>
      </c>
      <c r="B42" s="2">
        <v>2</v>
      </c>
      <c r="C42" s="2"/>
      <c r="D42" s="2">
        <v>4</v>
      </c>
      <c r="E42" s="2"/>
      <c r="F42" s="50"/>
      <c r="G42" s="74"/>
      <c r="H42" s="34"/>
      <c r="I42" s="75"/>
      <c r="J42" s="62" t="s">
        <v>88</v>
      </c>
      <c r="K42" s="3"/>
      <c r="L42" s="3"/>
      <c r="M42" s="3"/>
    </row>
    <row r="43" spans="1:13" ht="33" customHeight="1">
      <c r="A43" s="17" t="s">
        <v>85</v>
      </c>
      <c r="B43" s="2"/>
      <c r="C43" s="2"/>
      <c r="D43" s="2"/>
      <c r="E43" s="2">
        <v>2</v>
      </c>
      <c r="F43" s="50">
        <v>3</v>
      </c>
      <c r="G43" s="74"/>
      <c r="H43" s="34">
        <v>6</v>
      </c>
      <c r="I43" s="75">
        <v>2</v>
      </c>
      <c r="J43" s="63" t="s">
        <v>90</v>
      </c>
      <c r="K43" s="3"/>
      <c r="L43" s="3"/>
      <c r="M43" s="3"/>
    </row>
    <row r="44" spans="1:13" ht="15" customHeight="1">
      <c r="A44" s="17" t="s">
        <v>5</v>
      </c>
      <c r="B44" s="2">
        <v>1</v>
      </c>
      <c r="C44" s="2">
        <v>2</v>
      </c>
      <c r="D44" s="2"/>
      <c r="E44" s="2"/>
      <c r="F44" s="50">
        <v>1</v>
      </c>
      <c r="G44" s="74"/>
      <c r="H44" s="34"/>
      <c r="I44" s="75"/>
      <c r="J44" s="60" t="s">
        <v>89</v>
      </c>
      <c r="K44" s="3"/>
      <c r="L44" s="3"/>
      <c r="M44" s="3"/>
    </row>
    <row r="45" spans="1:13" ht="15" customHeight="1">
      <c r="A45" s="17" t="s">
        <v>7</v>
      </c>
      <c r="B45" s="2"/>
      <c r="C45" s="2"/>
      <c r="D45" s="2"/>
      <c r="E45" s="25"/>
      <c r="F45" s="50"/>
      <c r="G45" s="74"/>
      <c r="H45" s="34"/>
      <c r="I45" s="75"/>
      <c r="J45" s="45" t="s">
        <v>91</v>
      </c>
      <c r="K45" s="3"/>
      <c r="L45" s="3"/>
      <c r="M45" s="3"/>
    </row>
    <row r="46" spans="1:13" ht="15.75" hidden="1" customHeight="1">
      <c r="A46" s="17" t="s">
        <v>92</v>
      </c>
      <c r="B46" s="2"/>
      <c r="C46" s="2"/>
      <c r="D46" s="26"/>
      <c r="E46" s="2"/>
      <c r="F46" s="50"/>
      <c r="G46" s="74"/>
      <c r="H46" s="34"/>
      <c r="I46" s="75"/>
      <c r="J46" s="91" t="s">
        <v>103</v>
      </c>
      <c r="K46" s="3"/>
      <c r="L46" s="3"/>
      <c r="M46" s="3"/>
    </row>
    <row r="47" spans="1:13" ht="14.25" customHeight="1">
      <c r="A47" s="17" t="s">
        <v>48</v>
      </c>
      <c r="B47" s="2">
        <v>1</v>
      </c>
      <c r="C47" s="2"/>
      <c r="D47" s="3"/>
      <c r="E47" s="39"/>
      <c r="F47" s="50"/>
      <c r="G47" s="74"/>
      <c r="H47" s="36"/>
      <c r="I47" s="75"/>
      <c r="J47" s="64"/>
      <c r="K47" s="3"/>
      <c r="L47" s="3"/>
      <c r="M47" s="3"/>
    </row>
    <row r="48" spans="1:13" ht="15.75" customHeight="1">
      <c r="A48" s="17" t="s">
        <v>38</v>
      </c>
      <c r="B48" s="2">
        <v>1</v>
      </c>
      <c r="C48" s="2"/>
      <c r="D48" s="3"/>
      <c r="E48" s="39"/>
      <c r="F48" s="50"/>
      <c r="G48" s="74"/>
      <c r="H48" s="36"/>
      <c r="I48" s="75"/>
      <c r="J48" s="64"/>
      <c r="K48" s="3"/>
      <c r="L48" s="3"/>
      <c r="M48" s="3"/>
    </row>
    <row r="49" spans="1:13" ht="14.25" customHeight="1">
      <c r="A49" s="17" t="s">
        <v>49</v>
      </c>
      <c r="B49" s="2">
        <v>2</v>
      </c>
      <c r="C49" s="2"/>
      <c r="D49" s="2"/>
      <c r="E49" s="2">
        <v>2</v>
      </c>
      <c r="F49" s="50">
        <v>1</v>
      </c>
      <c r="G49" s="74"/>
      <c r="H49" s="34"/>
      <c r="I49" s="75"/>
      <c r="J49" s="64"/>
      <c r="K49" s="3"/>
      <c r="L49" s="3"/>
      <c r="M49" s="3"/>
    </row>
    <row r="50" spans="1:13" ht="15" customHeight="1">
      <c r="A50" s="17" t="s">
        <v>28</v>
      </c>
      <c r="B50" s="2">
        <v>1</v>
      </c>
      <c r="C50" s="2"/>
      <c r="D50" s="2"/>
      <c r="E50" s="2"/>
      <c r="F50" s="50">
        <v>1</v>
      </c>
      <c r="G50" s="74"/>
      <c r="H50" s="36"/>
      <c r="I50" s="76"/>
      <c r="J50" s="64"/>
      <c r="K50" s="3"/>
      <c r="L50" s="3"/>
      <c r="M50" s="3"/>
    </row>
    <row r="51" spans="1:13" ht="15" customHeight="1">
      <c r="A51" s="17" t="s">
        <v>73</v>
      </c>
      <c r="B51" s="2"/>
      <c r="C51" s="2"/>
      <c r="D51" s="2"/>
      <c r="E51" s="2"/>
      <c r="F51" s="52"/>
      <c r="G51" s="74"/>
      <c r="H51" s="3"/>
      <c r="I51" s="75"/>
      <c r="J51" s="44" t="s">
        <v>82</v>
      </c>
      <c r="K51" s="3"/>
      <c r="L51" s="3"/>
      <c r="M51" s="3"/>
    </row>
    <row r="52" spans="1:13" ht="50.25" customHeight="1">
      <c r="A52" s="17" t="s">
        <v>74</v>
      </c>
      <c r="B52" s="2"/>
      <c r="C52" s="2"/>
      <c r="D52" s="2"/>
      <c r="E52" s="2"/>
      <c r="F52" s="52"/>
      <c r="G52" s="74"/>
      <c r="H52" s="3"/>
      <c r="I52" s="75"/>
      <c r="J52" s="60" t="s">
        <v>111</v>
      </c>
      <c r="K52" s="3"/>
      <c r="L52" s="3"/>
      <c r="M52" s="3"/>
    </row>
    <row r="53" spans="1:13" ht="19.5" customHeight="1">
      <c r="A53" s="17" t="s">
        <v>47</v>
      </c>
      <c r="B53" s="2"/>
      <c r="C53" s="2"/>
      <c r="D53" s="2"/>
      <c r="E53" s="2"/>
      <c r="F53" s="50"/>
      <c r="G53" s="74"/>
      <c r="H53" s="36"/>
      <c r="I53" s="75"/>
      <c r="J53" s="60" t="s">
        <v>112</v>
      </c>
      <c r="K53" s="3"/>
      <c r="L53" s="3"/>
      <c r="M53" s="3"/>
    </row>
    <row r="54" spans="1:13" ht="17.25" hidden="1" customHeight="1">
      <c r="A54" s="17" t="s">
        <v>46</v>
      </c>
      <c r="B54" s="2"/>
      <c r="C54" s="2"/>
      <c r="D54" s="2"/>
      <c r="E54" s="2"/>
      <c r="F54" s="50"/>
      <c r="G54" s="74"/>
      <c r="H54" s="36"/>
      <c r="I54" s="75"/>
      <c r="J54" s="44"/>
      <c r="K54" s="3"/>
      <c r="L54" s="3"/>
      <c r="M54" s="3"/>
    </row>
    <row r="55" spans="1:13" ht="15" hidden="1" customHeight="1">
      <c r="A55" s="17" t="s">
        <v>50</v>
      </c>
      <c r="B55" s="2"/>
      <c r="C55" s="2"/>
      <c r="D55" s="2"/>
      <c r="E55" s="2"/>
      <c r="F55" s="50"/>
      <c r="G55" s="74"/>
      <c r="H55" s="36"/>
      <c r="I55" s="75"/>
      <c r="J55" s="44"/>
      <c r="K55" s="3"/>
      <c r="L55" s="3"/>
      <c r="M55" s="3"/>
    </row>
    <row r="56" spans="1:13" ht="14.25" customHeight="1">
      <c r="A56" s="17" t="s">
        <v>60</v>
      </c>
      <c r="B56" s="25"/>
      <c r="C56" s="2"/>
      <c r="D56" s="2"/>
      <c r="E56" s="18"/>
      <c r="F56" s="50"/>
      <c r="G56" s="74"/>
      <c r="H56" s="36"/>
      <c r="I56" s="76"/>
      <c r="J56" s="64" t="s">
        <v>115</v>
      </c>
      <c r="K56" s="3"/>
      <c r="L56" s="3"/>
      <c r="M56" s="3"/>
    </row>
    <row r="57" spans="1:13" ht="13.5" customHeight="1">
      <c r="A57" s="22" t="s">
        <v>34</v>
      </c>
      <c r="B57" s="9">
        <f>SUM(B58:B73)</f>
        <v>7</v>
      </c>
      <c r="C57" s="9">
        <f>SUM(C58:C73)</f>
        <v>6</v>
      </c>
      <c r="D57" s="9">
        <v>3</v>
      </c>
      <c r="E57" s="41">
        <f>SUM(E58:E73)</f>
        <v>5</v>
      </c>
      <c r="F57" s="53">
        <f>SUM(F58:F73)</f>
        <v>7</v>
      </c>
      <c r="G57" s="81">
        <f>SUM(G58:G73)</f>
        <v>0</v>
      </c>
      <c r="H57" s="16">
        <f>SUM(H58:H73)</f>
        <v>22</v>
      </c>
      <c r="I57" s="73">
        <f>SUM(I58:I73)</f>
        <v>0</v>
      </c>
      <c r="J57" s="65"/>
      <c r="K57" s="3"/>
      <c r="L57" s="3"/>
      <c r="M57" s="3"/>
    </row>
    <row r="58" spans="1:13" ht="15.75" customHeight="1">
      <c r="A58" s="17" t="s">
        <v>27</v>
      </c>
      <c r="B58" s="2">
        <v>1</v>
      </c>
      <c r="C58" s="2"/>
      <c r="D58" s="2">
        <v>3</v>
      </c>
      <c r="E58" s="2"/>
      <c r="F58" s="50"/>
      <c r="G58" s="74"/>
      <c r="H58" s="34"/>
      <c r="I58" s="75"/>
      <c r="J58" s="62" t="s">
        <v>11</v>
      </c>
      <c r="K58" s="3"/>
      <c r="L58" s="3"/>
      <c r="M58" s="3"/>
    </row>
    <row r="59" spans="1:13" ht="21" customHeight="1">
      <c r="A59" s="17" t="s">
        <v>85</v>
      </c>
      <c r="B59" s="2">
        <v>3</v>
      </c>
      <c r="C59" s="2">
        <v>3</v>
      </c>
      <c r="D59" s="2"/>
      <c r="E59" s="2">
        <v>3</v>
      </c>
      <c r="F59" s="50">
        <v>3</v>
      </c>
      <c r="G59" s="74"/>
      <c r="H59" s="34">
        <v>22</v>
      </c>
      <c r="I59" s="75"/>
      <c r="J59" s="60" t="s">
        <v>86</v>
      </c>
      <c r="K59" s="3"/>
      <c r="L59" s="3"/>
      <c r="M59" s="3"/>
    </row>
    <row r="60" spans="1:13" ht="32.25" customHeight="1">
      <c r="A60" s="17" t="s">
        <v>10</v>
      </c>
      <c r="B60" s="2"/>
      <c r="C60" s="2">
        <v>1</v>
      </c>
      <c r="D60" s="2"/>
      <c r="E60" s="2"/>
      <c r="F60" s="50">
        <v>1</v>
      </c>
      <c r="G60" s="74"/>
      <c r="H60" s="34"/>
      <c r="I60" s="75"/>
      <c r="J60" s="60" t="s">
        <v>104</v>
      </c>
      <c r="K60" s="3"/>
      <c r="L60" s="3"/>
      <c r="M60" s="3"/>
    </row>
    <row r="61" spans="1:13" ht="15" customHeight="1">
      <c r="A61" s="17" t="s">
        <v>7</v>
      </c>
      <c r="B61" s="2"/>
      <c r="C61" s="2">
        <v>1</v>
      </c>
      <c r="D61" s="2"/>
      <c r="E61" s="2"/>
      <c r="F61" s="50">
        <v>1</v>
      </c>
      <c r="G61" s="74"/>
      <c r="H61" s="34"/>
      <c r="I61" s="75"/>
      <c r="J61" s="90"/>
      <c r="K61" s="3"/>
      <c r="L61" s="3"/>
      <c r="M61" s="3"/>
    </row>
    <row r="62" spans="1:13" ht="13.5" hidden="1" customHeight="1">
      <c r="A62" s="17" t="s">
        <v>36</v>
      </c>
      <c r="B62" s="2"/>
      <c r="C62" s="2"/>
      <c r="D62" s="2"/>
      <c r="E62" s="2"/>
      <c r="F62" s="50"/>
      <c r="G62" s="74"/>
      <c r="H62" s="34"/>
      <c r="I62" s="75"/>
      <c r="J62" s="45"/>
      <c r="K62" s="3"/>
      <c r="L62" s="3"/>
      <c r="M62" s="3"/>
    </row>
    <row r="63" spans="1:13" ht="12.75" customHeight="1">
      <c r="A63" s="17" t="s">
        <v>73</v>
      </c>
      <c r="B63" s="2"/>
      <c r="C63" s="2">
        <v>1</v>
      </c>
      <c r="D63" s="2"/>
      <c r="E63" s="2"/>
      <c r="F63" s="50">
        <v>1</v>
      </c>
      <c r="G63" s="74"/>
      <c r="H63" s="34"/>
      <c r="I63" s="75"/>
      <c r="J63" s="66"/>
      <c r="K63" s="3"/>
      <c r="L63" s="3"/>
      <c r="M63" s="3"/>
    </row>
    <row r="64" spans="1:13" ht="16.5" customHeight="1">
      <c r="A64" s="17" t="s">
        <v>28</v>
      </c>
      <c r="B64" s="2">
        <v>1</v>
      </c>
      <c r="C64" s="2"/>
      <c r="D64" s="2"/>
      <c r="E64" s="2"/>
      <c r="F64" s="50">
        <v>1</v>
      </c>
      <c r="G64" s="74"/>
      <c r="H64" s="34"/>
      <c r="I64" s="75"/>
      <c r="J64" s="45"/>
      <c r="K64" s="3"/>
      <c r="L64" s="3"/>
      <c r="M64" s="3"/>
    </row>
    <row r="65" spans="1:13" ht="13.5" customHeight="1">
      <c r="A65" s="17" t="s">
        <v>64</v>
      </c>
      <c r="B65" s="2"/>
      <c r="C65" s="2"/>
      <c r="D65" s="2"/>
      <c r="E65" s="2"/>
      <c r="F65" s="50"/>
      <c r="G65" s="74"/>
      <c r="H65" s="34"/>
      <c r="I65" s="79"/>
      <c r="J65" s="60"/>
      <c r="K65" s="3"/>
      <c r="L65" s="3"/>
      <c r="M65" s="3"/>
    </row>
    <row r="66" spans="1:13" ht="16.5" customHeight="1">
      <c r="A66" s="17" t="s">
        <v>49</v>
      </c>
      <c r="B66" s="2">
        <v>1</v>
      </c>
      <c r="C66" s="2"/>
      <c r="D66" s="2"/>
      <c r="E66" s="2">
        <v>2</v>
      </c>
      <c r="F66" s="50"/>
      <c r="G66" s="74"/>
      <c r="H66" s="34"/>
      <c r="I66" s="75"/>
      <c r="J66" s="45" t="s">
        <v>87</v>
      </c>
      <c r="K66" s="3"/>
      <c r="L66" s="3"/>
      <c r="M66" s="3"/>
    </row>
    <row r="67" spans="1:13" ht="15" customHeight="1">
      <c r="A67" s="17" t="s">
        <v>50</v>
      </c>
      <c r="B67" s="2"/>
      <c r="C67" s="2"/>
      <c r="D67" s="8"/>
      <c r="E67" s="2"/>
      <c r="F67" s="50"/>
      <c r="G67" s="74"/>
      <c r="H67" s="34"/>
      <c r="I67" s="75"/>
      <c r="J67" s="45" t="s">
        <v>107</v>
      </c>
      <c r="K67" s="3"/>
      <c r="L67" s="3"/>
      <c r="M67" s="3"/>
    </row>
    <row r="68" spans="1:13" ht="15.75" customHeight="1">
      <c r="A68" s="17" t="s">
        <v>46</v>
      </c>
      <c r="B68" s="2"/>
      <c r="C68" s="2"/>
      <c r="D68" s="8"/>
      <c r="E68" s="2"/>
      <c r="F68" s="50"/>
      <c r="G68" s="74"/>
      <c r="H68" s="34"/>
      <c r="I68" s="75"/>
      <c r="J68" s="45" t="s">
        <v>23</v>
      </c>
      <c r="K68" s="3"/>
      <c r="L68" s="3"/>
      <c r="M68" s="3"/>
    </row>
    <row r="69" spans="1:13" ht="15" customHeight="1">
      <c r="A69" s="17" t="s">
        <v>78</v>
      </c>
      <c r="B69" s="2">
        <v>1</v>
      </c>
      <c r="C69" s="2"/>
      <c r="D69" s="8"/>
      <c r="E69" s="2"/>
      <c r="F69" s="50"/>
      <c r="G69" s="74"/>
      <c r="H69" s="34"/>
      <c r="I69" s="75"/>
      <c r="J69" s="45" t="s">
        <v>108</v>
      </c>
      <c r="K69" s="3"/>
      <c r="L69" s="3"/>
      <c r="M69" s="3"/>
    </row>
    <row r="70" spans="1:13" ht="15.75" customHeight="1">
      <c r="A70" s="17" t="s">
        <v>55</v>
      </c>
      <c r="B70" s="2"/>
      <c r="C70" s="2"/>
      <c r="D70" s="2"/>
      <c r="E70" s="2"/>
      <c r="F70" s="50"/>
      <c r="G70" s="74"/>
      <c r="H70" s="34"/>
      <c r="I70" s="75"/>
      <c r="J70" s="60" t="s">
        <v>109</v>
      </c>
      <c r="K70" s="3"/>
      <c r="L70" s="3"/>
      <c r="M70" s="3"/>
    </row>
    <row r="71" spans="1:13" ht="15" hidden="1" customHeight="1">
      <c r="A71" s="17" t="s">
        <v>47</v>
      </c>
      <c r="B71" s="2"/>
      <c r="C71" s="2"/>
      <c r="D71" s="2"/>
      <c r="E71" s="2"/>
      <c r="F71" s="50"/>
      <c r="G71" s="74"/>
      <c r="H71" s="34"/>
      <c r="I71" s="75"/>
      <c r="J71" s="60"/>
      <c r="K71" s="3"/>
      <c r="L71" s="3"/>
      <c r="M71" s="3"/>
    </row>
    <row r="72" spans="1:13" ht="13.5" hidden="1" customHeight="1">
      <c r="A72" s="17" t="s">
        <v>38</v>
      </c>
      <c r="B72" s="2"/>
      <c r="C72" s="2"/>
      <c r="D72" s="2"/>
      <c r="E72" s="2"/>
      <c r="F72" s="50"/>
      <c r="G72" s="74"/>
      <c r="H72" s="34"/>
      <c r="I72" s="75"/>
      <c r="J72" s="60"/>
      <c r="K72" s="3"/>
      <c r="L72" s="3"/>
      <c r="M72" s="3"/>
    </row>
    <row r="73" spans="1:13" ht="15" customHeight="1">
      <c r="A73" s="17" t="s">
        <v>30</v>
      </c>
      <c r="B73" s="2"/>
      <c r="C73" s="2"/>
      <c r="D73" s="2"/>
      <c r="E73" s="2"/>
      <c r="F73" s="50"/>
      <c r="G73" s="74"/>
      <c r="H73" s="34"/>
      <c r="I73" s="75"/>
      <c r="J73" s="62" t="s">
        <v>20</v>
      </c>
      <c r="K73" s="3"/>
      <c r="L73" s="3"/>
      <c r="M73" s="3"/>
    </row>
    <row r="74" spans="1:13" ht="13.5" customHeight="1">
      <c r="A74" s="22" t="s">
        <v>32</v>
      </c>
      <c r="B74" s="9">
        <f>SUM(B75:B91)</f>
        <v>14</v>
      </c>
      <c r="C74" s="9">
        <f>SUM(C75:C91)</f>
        <v>1</v>
      </c>
      <c r="D74" s="9">
        <v>11</v>
      </c>
      <c r="E74" s="9">
        <f>SUM(E75:E91)</f>
        <v>9</v>
      </c>
      <c r="F74" s="49">
        <f>SUM(F75:F91)</f>
        <v>2</v>
      </c>
      <c r="G74" s="72">
        <f>SUM(G75:G91)</f>
        <v>0</v>
      </c>
      <c r="H74" s="16">
        <f>SUM(H75:H91)</f>
        <v>60</v>
      </c>
      <c r="I74" s="77">
        <f>SUM(I75:I91)</f>
        <v>1</v>
      </c>
      <c r="J74" s="67"/>
      <c r="K74" s="3"/>
      <c r="L74" s="3"/>
      <c r="M74" s="3"/>
    </row>
    <row r="75" spans="1:13" ht="16.5" customHeight="1">
      <c r="A75" s="17" t="s">
        <v>27</v>
      </c>
      <c r="B75" s="2">
        <v>1</v>
      </c>
      <c r="C75" s="2"/>
      <c r="D75" s="2">
        <v>2</v>
      </c>
      <c r="E75" s="2"/>
      <c r="F75" s="50"/>
      <c r="G75" s="74"/>
      <c r="H75" s="34">
        <v>14</v>
      </c>
      <c r="I75" s="82"/>
      <c r="J75" s="62" t="s">
        <v>93</v>
      </c>
      <c r="K75" s="3"/>
      <c r="L75" s="3"/>
      <c r="M75" s="3"/>
    </row>
    <row r="76" spans="1:13" ht="16.5" customHeight="1">
      <c r="A76" s="17" t="s">
        <v>85</v>
      </c>
      <c r="B76" s="2">
        <v>4</v>
      </c>
      <c r="C76" s="2"/>
      <c r="D76" s="2"/>
      <c r="E76" s="2">
        <v>4</v>
      </c>
      <c r="F76" s="50">
        <v>1</v>
      </c>
      <c r="G76" s="74"/>
      <c r="H76" s="34">
        <v>46</v>
      </c>
      <c r="I76" s="83">
        <v>1</v>
      </c>
      <c r="J76" s="45" t="s">
        <v>15</v>
      </c>
      <c r="K76" s="3"/>
      <c r="L76" s="3"/>
      <c r="M76" s="3"/>
    </row>
    <row r="77" spans="1:13" ht="16.5" customHeight="1">
      <c r="A77" s="17"/>
      <c r="B77" s="2"/>
      <c r="C77" s="2"/>
      <c r="D77" s="2"/>
      <c r="E77" s="2"/>
      <c r="F77" s="50"/>
      <c r="G77" s="74"/>
      <c r="H77" s="34"/>
      <c r="I77" s="83"/>
      <c r="J77" s="45" t="s">
        <v>16</v>
      </c>
      <c r="K77" s="3"/>
      <c r="L77" s="3"/>
      <c r="M77" s="3"/>
    </row>
    <row r="78" spans="1:13" ht="15" customHeight="1">
      <c r="A78" s="17" t="s">
        <v>5</v>
      </c>
      <c r="B78" s="2">
        <v>1</v>
      </c>
      <c r="C78" s="2"/>
      <c r="D78" s="2"/>
      <c r="E78" s="2"/>
      <c r="F78" s="50">
        <v>1</v>
      </c>
      <c r="G78" s="74"/>
      <c r="H78" s="34"/>
      <c r="I78" s="84"/>
      <c r="J78" s="45" t="s">
        <v>94</v>
      </c>
      <c r="K78" s="3"/>
      <c r="L78" s="3"/>
      <c r="M78" s="3"/>
    </row>
    <row r="79" spans="1:13" ht="31.5" customHeight="1">
      <c r="A79" s="17" t="s">
        <v>35</v>
      </c>
      <c r="B79" s="2"/>
      <c r="C79" s="2"/>
      <c r="D79" s="2"/>
      <c r="E79" s="38"/>
      <c r="F79" s="50"/>
      <c r="G79" s="74"/>
      <c r="H79" s="34"/>
      <c r="I79" s="75"/>
      <c r="J79" s="45" t="s">
        <v>95</v>
      </c>
      <c r="K79" s="3"/>
      <c r="L79" s="3"/>
      <c r="M79" s="3"/>
    </row>
    <row r="80" spans="1:13" ht="45" customHeight="1">
      <c r="A80" s="17" t="s">
        <v>69</v>
      </c>
      <c r="B80" s="18">
        <v>4</v>
      </c>
      <c r="C80" s="2"/>
      <c r="D80" s="2"/>
      <c r="E80" s="2">
        <v>3</v>
      </c>
      <c r="F80" s="50"/>
      <c r="G80" s="74"/>
      <c r="H80" s="36"/>
      <c r="I80" s="75"/>
      <c r="J80" s="42" t="s">
        <v>96</v>
      </c>
      <c r="K80" s="3"/>
      <c r="L80" s="3"/>
      <c r="M80" s="3"/>
    </row>
    <row r="81" spans="1:13" ht="15" customHeight="1">
      <c r="A81" s="17"/>
      <c r="B81" s="27"/>
      <c r="C81" s="2"/>
      <c r="D81" s="2"/>
      <c r="E81" s="2"/>
      <c r="F81" s="50"/>
      <c r="G81" s="74"/>
      <c r="H81" s="36"/>
      <c r="I81" s="75"/>
      <c r="J81" s="45" t="s">
        <v>97</v>
      </c>
      <c r="K81" s="3"/>
      <c r="L81" s="3"/>
      <c r="M81" s="3"/>
    </row>
    <row r="82" spans="1:13" ht="28.5" customHeight="1">
      <c r="A82" s="17" t="s">
        <v>28</v>
      </c>
      <c r="B82" s="2">
        <v>2</v>
      </c>
      <c r="C82" s="2">
        <v>1</v>
      </c>
      <c r="D82" s="2"/>
      <c r="E82" s="2">
        <v>2</v>
      </c>
      <c r="F82" s="50"/>
      <c r="G82" s="74"/>
      <c r="H82" s="36"/>
      <c r="I82" s="75"/>
      <c r="J82" s="45" t="s">
        <v>99</v>
      </c>
      <c r="K82" s="3"/>
      <c r="L82" s="3"/>
      <c r="M82" s="3"/>
    </row>
    <row r="83" spans="1:13" ht="14.25" customHeight="1">
      <c r="A83" s="17" t="s">
        <v>50</v>
      </c>
      <c r="B83" s="2"/>
      <c r="C83" s="2"/>
      <c r="D83" s="2"/>
      <c r="E83" s="2"/>
      <c r="F83" s="50"/>
      <c r="G83" s="74"/>
      <c r="H83" s="36"/>
      <c r="I83" s="76"/>
      <c r="J83" s="45" t="s">
        <v>98</v>
      </c>
      <c r="K83" s="3"/>
      <c r="L83" s="3"/>
      <c r="M83" s="3"/>
    </row>
    <row r="84" spans="1:13" ht="15" customHeight="1">
      <c r="A84" s="17" t="s">
        <v>70</v>
      </c>
      <c r="B84" s="2"/>
      <c r="C84" s="2"/>
      <c r="D84" s="2"/>
      <c r="E84" s="2"/>
      <c r="F84" s="50"/>
      <c r="G84" s="74"/>
      <c r="H84" s="36"/>
      <c r="I84" s="76"/>
      <c r="J84" s="45" t="s">
        <v>12</v>
      </c>
      <c r="K84" s="3"/>
      <c r="L84" s="3"/>
      <c r="M84" s="3"/>
    </row>
    <row r="85" spans="1:13" ht="15.75" customHeight="1">
      <c r="A85" s="17" t="s">
        <v>55</v>
      </c>
      <c r="B85" s="2"/>
      <c r="C85" s="2"/>
      <c r="D85" s="2"/>
      <c r="E85" s="2"/>
      <c r="F85" s="50"/>
      <c r="G85" s="74"/>
      <c r="H85" s="36"/>
      <c r="I85" s="75"/>
      <c r="J85" s="42" t="s">
        <v>83</v>
      </c>
      <c r="K85" s="3"/>
      <c r="L85" s="3"/>
      <c r="M85" s="3"/>
    </row>
    <row r="86" spans="1:13" ht="33.75" customHeight="1">
      <c r="A86" s="17" t="s">
        <v>48</v>
      </c>
      <c r="B86" s="2">
        <v>1</v>
      </c>
      <c r="C86" s="2"/>
      <c r="D86" s="2"/>
      <c r="E86" s="2"/>
      <c r="F86" s="50"/>
      <c r="G86" s="74"/>
      <c r="H86" s="36"/>
      <c r="I86" s="76"/>
      <c r="J86" s="45" t="s">
        <v>13</v>
      </c>
      <c r="K86" s="3"/>
      <c r="L86" s="3"/>
      <c r="M86" s="3"/>
    </row>
    <row r="87" spans="1:13" ht="30" customHeight="1">
      <c r="A87" s="17" t="s">
        <v>72</v>
      </c>
      <c r="B87" s="2"/>
      <c r="C87" s="2"/>
      <c r="D87" s="2"/>
      <c r="E87" s="2"/>
      <c r="F87" s="54"/>
      <c r="G87" s="74"/>
      <c r="H87" s="36"/>
      <c r="I87" s="76"/>
      <c r="J87" s="60" t="s">
        <v>14</v>
      </c>
      <c r="K87" s="3"/>
      <c r="L87" s="3"/>
      <c r="M87" s="3"/>
    </row>
    <row r="88" spans="1:13" ht="44.25" customHeight="1">
      <c r="A88" s="17" t="s">
        <v>47</v>
      </c>
      <c r="B88" s="2"/>
      <c r="C88" s="2"/>
      <c r="D88" s="2"/>
      <c r="E88" s="2"/>
      <c r="F88" s="50"/>
      <c r="G88" s="74"/>
      <c r="H88" s="36"/>
      <c r="I88" s="75"/>
      <c r="J88" s="60" t="s">
        <v>113</v>
      </c>
      <c r="K88" s="3"/>
      <c r="L88" s="3"/>
      <c r="M88" s="3"/>
    </row>
    <row r="89" spans="1:13" ht="30.75" customHeight="1">
      <c r="A89" s="17" t="s">
        <v>38</v>
      </c>
      <c r="B89" s="2">
        <v>1</v>
      </c>
      <c r="C89" s="2"/>
      <c r="D89" s="2"/>
      <c r="E89" s="3"/>
      <c r="F89" s="50"/>
      <c r="G89" s="74"/>
      <c r="H89" s="36"/>
      <c r="I89" s="75"/>
      <c r="J89" s="42" t="s">
        <v>22</v>
      </c>
      <c r="K89" s="3"/>
      <c r="L89" s="3"/>
      <c r="M89" s="3"/>
    </row>
    <row r="90" spans="1:13" ht="15" customHeight="1">
      <c r="A90" s="17" t="s">
        <v>61</v>
      </c>
      <c r="B90" s="2"/>
      <c r="C90" s="2"/>
      <c r="D90" s="2"/>
      <c r="E90" s="40"/>
      <c r="F90" s="50"/>
      <c r="G90" s="74"/>
      <c r="H90" s="36"/>
      <c r="I90" s="75"/>
      <c r="J90" s="60" t="s">
        <v>110</v>
      </c>
      <c r="K90" s="3"/>
      <c r="L90" s="3"/>
      <c r="M90" s="3"/>
    </row>
    <row r="91" spans="1:13" ht="15" customHeight="1">
      <c r="A91" s="17" t="s">
        <v>29</v>
      </c>
      <c r="B91" s="2"/>
      <c r="C91" s="3"/>
      <c r="D91" s="2"/>
      <c r="E91" s="2"/>
      <c r="F91" s="50"/>
      <c r="G91" s="74"/>
      <c r="H91" s="36"/>
      <c r="I91" s="76"/>
      <c r="J91" s="62" t="s">
        <v>116</v>
      </c>
      <c r="K91" s="3"/>
      <c r="L91" s="3"/>
      <c r="M91" s="3"/>
    </row>
    <row r="92" spans="1:13" ht="14.25" customHeight="1" thickBot="1">
      <c r="A92" s="22" t="s">
        <v>33</v>
      </c>
      <c r="B92" s="9">
        <f t="shared" ref="B92:G92" si="0">B74+B57+B41+B25+B5</f>
        <v>41</v>
      </c>
      <c r="C92" s="9">
        <f t="shared" si="0"/>
        <v>22</v>
      </c>
      <c r="D92" s="9">
        <f t="shared" si="0"/>
        <v>58</v>
      </c>
      <c r="E92" s="9">
        <f t="shared" si="0"/>
        <v>27</v>
      </c>
      <c r="F92" s="49">
        <f t="shared" si="0"/>
        <v>21</v>
      </c>
      <c r="G92" s="85">
        <f t="shared" si="0"/>
        <v>0</v>
      </c>
      <c r="H92" s="86">
        <f>H5+H25+H41+H57+H74</f>
        <v>125</v>
      </c>
      <c r="I92" s="87">
        <f>I5+I25+I41+I57+I74</f>
        <v>5</v>
      </c>
      <c r="J92" s="55"/>
      <c r="K92" s="3"/>
      <c r="L92" s="3"/>
      <c r="M92" s="3"/>
    </row>
    <row r="93" spans="1:13" ht="15" customHeight="1">
      <c r="A93" s="17" t="s">
        <v>27</v>
      </c>
      <c r="B93" s="26">
        <f>B75+B58+B42+B26+B6</f>
        <v>6</v>
      </c>
      <c r="C93" s="26">
        <f>C75+C58+C42+C26+C6</f>
        <v>0</v>
      </c>
      <c r="D93" s="26">
        <f>D75+D58+D42+D26+D6</f>
        <v>13</v>
      </c>
      <c r="E93" s="26">
        <f>E75+E58+E42+E26+E6</f>
        <v>0</v>
      </c>
      <c r="F93" s="26">
        <f>F75+F58+F42+F26+F6</f>
        <v>0</v>
      </c>
      <c r="G93" s="68"/>
      <c r="H93" s="68"/>
      <c r="I93" s="68"/>
      <c r="J93" s="26"/>
      <c r="K93" s="3"/>
      <c r="L93" s="3"/>
      <c r="M93" s="3"/>
    </row>
    <row r="94" spans="1:13" ht="14.25" customHeight="1">
      <c r="A94" s="28" t="s">
        <v>85</v>
      </c>
      <c r="B94" s="29">
        <f>B76+B59+B43+B27+B7</f>
        <v>7</v>
      </c>
      <c r="C94" s="29">
        <f>C76+C59+C43+C27+C7</f>
        <v>11</v>
      </c>
      <c r="D94" s="29"/>
      <c r="E94" s="29">
        <f>E76+E59+E43+E27+E7</f>
        <v>16</v>
      </c>
      <c r="F94" s="29">
        <f>F76+F59+F43+F27+F7</f>
        <v>9</v>
      </c>
      <c r="G94" s="26"/>
      <c r="H94" s="26"/>
      <c r="I94" s="26"/>
      <c r="J94" s="30"/>
      <c r="K94" s="3"/>
      <c r="L94" s="3"/>
      <c r="M94" s="3"/>
    </row>
    <row r="95" spans="1:13" ht="15" customHeight="1">
      <c r="A95" s="28" t="s">
        <v>5</v>
      </c>
      <c r="B95" s="26">
        <f>B78+B60+B44+B28+B8</f>
        <v>2</v>
      </c>
      <c r="C95" s="26">
        <f>C78+C60+C44+C28+C8</f>
        <v>6</v>
      </c>
      <c r="D95" s="26"/>
      <c r="E95" s="26">
        <f>E78+E60+E44+E28+E8</f>
        <v>0</v>
      </c>
      <c r="F95" s="26">
        <f>F78+F60+F44+F28+F8</f>
        <v>6</v>
      </c>
      <c r="G95" s="26"/>
      <c r="H95" s="26"/>
      <c r="I95" s="26"/>
      <c r="J95" s="31"/>
      <c r="K95" s="3"/>
      <c r="L95" s="3"/>
      <c r="M95" s="3"/>
    </row>
    <row r="96" spans="1:13" ht="14.25" customHeight="1">
      <c r="A96" s="28" t="s">
        <v>7</v>
      </c>
      <c r="B96" s="26">
        <f>B61+B45+B29</f>
        <v>0</v>
      </c>
      <c r="C96" s="26">
        <f>C61+C45+C29</f>
        <v>2</v>
      </c>
      <c r="D96" s="26"/>
      <c r="E96" s="26">
        <f>E61+E45+E29</f>
        <v>0</v>
      </c>
      <c r="F96" s="26">
        <f>F61+F45+F29</f>
        <v>1</v>
      </c>
      <c r="G96" s="26"/>
      <c r="H96" s="26"/>
      <c r="I96" s="26"/>
      <c r="J96" s="26" t="s">
        <v>24</v>
      </c>
      <c r="K96" s="3"/>
      <c r="L96" s="3"/>
      <c r="M96" s="3"/>
    </row>
    <row r="97" spans="1:13" ht="13.5" customHeight="1">
      <c r="A97" s="28" t="s">
        <v>49</v>
      </c>
      <c r="B97" s="26">
        <f>B80+B66+B49+B31+B9</f>
        <v>11</v>
      </c>
      <c r="C97" s="26">
        <f>C80+C66+C49+C31+C9</f>
        <v>0</v>
      </c>
      <c r="D97" s="26"/>
      <c r="E97" s="26">
        <f>E80+E66+E49+E31+E9</f>
        <v>9</v>
      </c>
      <c r="F97" s="26">
        <f>F80+F66+F49+F31+F9</f>
        <v>1</v>
      </c>
      <c r="G97" s="26"/>
      <c r="H97" s="26"/>
      <c r="I97" s="26"/>
      <c r="J97" s="26" t="s">
        <v>21</v>
      </c>
      <c r="K97" s="3"/>
      <c r="L97" s="3"/>
      <c r="M97" s="3"/>
    </row>
    <row r="98" spans="1:13" ht="15.75" customHeight="1">
      <c r="A98" s="28" t="s">
        <v>28</v>
      </c>
      <c r="B98" s="26">
        <f>B82+B64+B50+B35+B10</f>
        <v>4</v>
      </c>
      <c r="C98" s="26">
        <f>C82+C64+C50+C35+C10</f>
        <v>2</v>
      </c>
      <c r="D98" s="26"/>
      <c r="E98" s="26">
        <f>E82+E64+E50+E35+E10</f>
        <v>2</v>
      </c>
      <c r="F98" s="26">
        <f>F82+F64+F50+F35+F10</f>
        <v>3</v>
      </c>
      <c r="G98" s="26"/>
      <c r="H98" s="26"/>
      <c r="I98" s="26"/>
      <c r="J98" s="3"/>
      <c r="K98" s="3"/>
      <c r="L98" s="3"/>
      <c r="M98" s="3"/>
    </row>
    <row r="99" spans="1:13" ht="15" customHeight="1">
      <c r="A99" s="17" t="s">
        <v>29</v>
      </c>
      <c r="B99" s="26">
        <f>B63+B13</f>
        <v>0</v>
      </c>
      <c r="C99" s="26">
        <f>C63+C13</f>
        <v>1</v>
      </c>
      <c r="D99" s="26"/>
      <c r="E99" s="26">
        <f>E63+E13</f>
        <v>0</v>
      </c>
      <c r="F99" s="26">
        <f>F63+F13</f>
        <v>1</v>
      </c>
      <c r="G99" s="26"/>
      <c r="H99" s="26"/>
      <c r="I99" s="26"/>
      <c r="J99" s="26" t="s">
        <v>117</v>
      </c>
      <c r="K99" s="3"/>
      <c r="L99" s="3"/>
      <c r="M99" s="3"/>
    </row>
    <row r="100" spans="1:13" ht="14.25" customHeight="1">
      <c r="A100" s="28" t="s">
        <v>35</v>
      </c>
      <c r="B100" s="26">
        <f>B79+B62+B46+B34+B14</f>
        <v>1</v>
      </c>
      <c r="C100" s="26">
        <f>C79+C62+C46+C34+C14</f>
        <v>0</v>
      </c>
      <c r="D100" s="26"/>
      <c r="E100" s="26">
        <f>E79+E62+E46+E34+E14</f>
        <v>0</v>
      </c>
      <c r="F100" s="26">
        <f>F79+F62+F46+F34+F14</f>
        <v>0</v>
      </c>
      <c r="G100" s="26"/>
      <c r="H100" s="26"/>
      <c r="I100" s="26"/>
      <c r="J100" s="29"/>
      <c r="K100" s="3"/>
      <c r="L100" s="3"/>
      <c r="M100" s="3"/>
    </row>
    <row r="101" spans="1:13" ht="12" customHeight="1">
      <c r="A101" s="17" t="s">
        <v>57</v>
      </c>
      <c r="B101" s="26">
        <f>B17</f>
        <v>1</v>
      </c>
      <c r="C101" s="26"/>
      <c r="D101" s="26"/>
      <c r="E101" s="26"/>
      <c r="F101" s="26"/>
      <c r="G101" s="26"/>
      <c r="H101" s="26"/>
      <c r="I101" s="26"/>
      <c r="J101" s="26"/>
      <c r="K101" s="3"/>
      <c r="L101" s="3"/>
      <c r="M101" s="3"/>
    </row>
    <row r="102" spans="1:13" ht="14.25" customHeight="1">
      <c r="A102" s="17" t="s">
        <v>38</v>
      </c>
      <c r="B102" s="26">
        <f>B89+B72+B48+B37</f>
        <v>3</v>
      </c>
      <c r="C102" s="26">
        <f>C89+C72+C48+C37</f>
        <v>0</v>
      </c>
      <c r="D102" s="26"/>
      <c r="E102" s="26">
        <f>E89+E72+E48+E37</f>
        <v>0</v>
      </c>
      <c r="F102" s="26">
        <f>F89+F72+F48+F37</f>
        <v>0</v>
      </c>
      <c r="G102" s="26"/>
      <c r="H102" s="26"/>
      <c r="I102" s="26"/>
      <c r="J102" s="26" t="s">
        <v>118</v>
      </c>
      <c r="K102" s="3"/>
      <c r="L102" s="3"/>
      <c r="M102" s="3"/>
    </row>
    <row r="103" spans="1:13" ht="12.75" hidden="1" customHeight="1">
      <c r="A103" s="17" t="s">
        <v>65</v>
      </c>
      <c r="B103" s="26">
        <f>B12</f>
        <v>0</v>
      </c>
      <c r="C103" s="26"/>
      <c r="D103" s="26"/>
      <c r="E103" s="26"/>
      <c r="F103" s="26"/>
      <c r="G103" s="26"/>
      <c r="H103" s="26"/>
      <c r="I103" s="26" t="s">
        <v>59</v>
      </c>
      <c r="J103" s="32"/>
      <c r="K103" s="3"/>
      <c r="L103" s="3"/>
      <c r="M103" s="3"/>
    </row>
    <row r="104" spans="1:13" ht="11.25" hidden="1" customHeight="1">
      <c r="A104" s="17" t="s">
        <v>62</v>
      </c>
      <c r="B104" s="26">
        <f>B11</f>
        <v>0</v>
      </c>
      <c r="C104" s="26"/>
      <c r="D104" s="26"/>
      <c r="E104" s="26"/>
      <c r="F104" s="26"/>
      <c r="G104" s="26"/>
      <c r="H104" s="26"/>
      <c r="I104" s="26"/>
      <c r="J104" s="26"/>
      <c r="K104" s="3"/>
      <c r="L104" s="3"/>
      <c r="M104" s="3"/>
    </row>
    <row r="105" spans="1:13" ht="12" customHeight="1">
      <c r="A105" s="17" t="s">
        <v>37</v>
      </c>
      <c r="B105" s="26">
        <f>B86+B69+B47+B39+B18</f>
        <v>6</v>
      </c>
      <c r="C105" s="26">
        <f>C86+C69+C47+C39+C18</f>
        <v>0</v>
      </c>
      <c r="D105" s="26"/>
      <c r="E105" s="26">
        <f>E86+E69+E47+E39+E18</f>
        <v>0</v>
      </c>
      <c r="F105" s="26">
        <f>F86+F69+F47+F39+F18</f>
        <v>0</v>
      </c>
      <c r="G105" s="26"/>
      <c r="H105" s="26"/>
      <c r="I105" s="26"/>
      <c r="J105" s="2"/>
      <c r="K105" s="3"/>
      <c r="L105" s="3"/>
      <c r="M105" s="3"/>
    </row>
    <row r="106" spans="1:13" ht="12" customHeight="1">
      <c r="A106" s="17" t="s">
        <v>58</v>
      </c>
      <c r="B106" s="26">
        <f>B24</f>
        <v>0</v>
      </c>
      <c r="C106" s="26"/>
      <c r="D106" s="26"/>
      <c r="E106" s="26"/>
      <c r="F106" s="26"/>
      <c r="G106" s="26"/>
      <c r="H106" s="26"/>
      <c r="I106" s="26"/>
      <c r="J106" s="2"/>
      <c r="K106" s="3"/>
      <c r="L106" s="3"/>
      <c r="M106" s="3"/>
    </row>
    <row r="107" spans="1:13" ht="13.5" hidden="1" customHeight="1">
      <c r="A107" s="17" t="s">
        <v>50</v>
      </c>
      <c r="B107" s="26">
        <f>B15</f>
        <v>0</v>
      </c>
      <c r="C107" s="26"/>
      <c r="D107" s="26"/>
      <c r="E107" s="26"/>
      <c r="F107" s="26"/>
      <c r="G107" s="26"/>
      <c r="H107" s="26"/>
      <c r="I107" s="26"/>
      <c r="J107" s="2" t="s">
        <v>63</v>
      </c>
      <c r="K107" s="3"/>
      <c r="L107" s="3"/>
      <c r="M107" s="3"/>
    </row>
    <row r="108" spans="1:13" ht="13.5" hidden="1" customHeight="1">
      <c r="A108" s="17" t="s">
        <v>46</v>
      </c>
      <c r="B108" s="26">
        <f>B16</f>
        <v>0</v>
      </c>
      <c r="C108" s="26">
        <f>C16</f>
        <v>0</v>
      </c>
      <c r="D108" s="26"/>
      <c r="E108" s="26">
        <f>E16</f>
        <v>0</v>
      </c>
      <c r="F108" s="26">
        <f>F16</f>
        <v>0</v>
      </c>
      <c r="G108" s="26"/>
      <c r="H108" s="26"/>
      <c r="I108" s="26"/>
      <c r="J108" s="26"/>
      <c r="K108" s="3"/>
      <c r="L108" s="3"/>
      <c r="M108" s="3"/>
    </row>
    <row r="109" spans="1:13" ht="13.5" hidden="1" customHeight="1">
      <c r="A109" s="17" t="s">
        <v>47</v>
      </c>
      <c r="B109" s="26">
        <f>B21</f>
        <v>0</v>
      </c>
      <c r="C109" s="26"/>
      <c r="D109" s="26"/>
      <c r="E109" s="26"/>
      <c r="F109" s="26"/>
      <c r="G109" s="26"/>
      <c r="H109" s="26"/>
      <c r="I109" s="26"/>
      <c r="J109" s="26"/>
      <c r="K109" s="3"/>
      <c r="L109" s="3"/>
      <c r="M109" s="3"/>
    </row>
    <row r="110" spans="1:13" ht="12.75" customHeight="1">
      <c r="A110" s="17" t="s">
        <v>55</v>
      </c>
      <c r="B110" s="26">
        <f>B20</f>
        <v>0</v>
      </c>
      <c r="C110" s="26"/>
      <c r="D110" s="26"/>
      <c r="E110" s="26"/>
      <c r="F110" s="26"/>
      <c r="G110" s="26"/>
      <c r="H110" s="26"/>
      <c r="I110" s="26"/>
      <c r="J110" s="2"/>
      <c r="K110" s="3"/>
      <c r="L110" s="3"/>
      <c r="M110" s="3"/>
    </row>
    <row r="111" spans="1:13" ht="13.5" customHeight="1">
      <c r="A111" s="28" t="s">
        <v>30</v>
      </c>
      <c r="B111" s="33">
        <f>B87+B73+B56+B40+B19</f>
        <v>0</v>
      </c>
      <c r="C111" s="33">
        <f>C87+C73+C56+C40+C19</f>
        <v>0</v>
      </c>
      <c r="D111" s="33"/>
      <c r="E111" s="33">
        <f>E87+E73+E56+E40+E19</f>
        <v>0</v>
      </c>
      <c r="F111" s="33">
        <f>F87+F73+F56+F40+F19</f>
        <v>0</v>
      </c>
      <c r="G111" s="33"/>
      <c r="H111" s="33"/>
      <c r="I111" s="33"/>
      <c r="J111" s="5" t="s">
        <v>0</v>
      </c>
    </row>
    <row r="112" spans="1:13" ht="13.5" customHeight="1">
      <c r="A112" s="7"/>
      <c r="B112" s="47"/>
      <c r="C112" s="47"/>
      <c r="D112" s="47"/>
      <c r="E112" s="47"/>
      <c r="F112" s="47"/>
      <c r="G112" s="47"/>
      <c r="H112" s="47"/>
      <c r="I112" s="47"/>
      <c r="J112" s="5"/>
    </row>
    <row r="113" spans="1:10" ht="13.5" customHeight="1">
      <c r="A113" s="7" t="s">
        <v>4</v>
      </c>
      <c r="B113" s="47">
        <f>SUM(B93:B111)</f>
        <v>41</v>
      </c>
      <c r="C113" s="47">
        <f>SUM(C93:C111)</f>
        <v>22</v>
      </c>
      <c r="D113" s="47"/>
      <c r="E113" s="47">
        <f>SUM(E93:E111)</f>
        <v>27</v>
      </c>
      <c r="F113" s="47">
        <f>SUM(F93:F111)</f>
        <v>21</v>
      </c>
      <c r="G113" s="47"/>
      <c r="H113" s="47"/>
      <c r="I113" s="47"/>
      <c r="J113" s="5"/>
    </row>
    <row r="114" spans="1:10" ht="43.5" customHeight="1">
      <c r="A114" s="7" t="s">
        <v>52</v>
      </c>
      <c r="B114" s="4" t="s">
        <v>44</v>
      </c>
      <c r="C114" s="12">
        <f>B92+C92</f>
        <v>63</v>
      </c>
      <c r="D114" s="6"/>
      <c r="E114" s="12" t="s">
        <v>45</v>
      </c>
      <c r="F114" s="12">
        <f>E92+F92</f>
        <v>48</v>
      </c>
      <c r="G114" s="6"/>
      <c r="H114" s="6"/>
      <c r="I114" s="6"/>
      <c r="J114" s="1"/>
    </row>
    <row r="115" spans="1:10" ht="15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>
      <c r="A116" s="10"/>
      <c r="B116" s="5"/>
      <c r="C116" s="5"/>
      <c r="D116" s="5"/>
      <c r="E116" s="5"/>
      <c r="F116" s="1"/>
      <c r="G116" s="1"/>
      <c r="H116" s="1"/>
      <c r="I116" s="1"/>
      <c r="J116" s="1"/>
    </row>
    <row r="117" spans="1:10" ht="15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 t="s">
        <v>63</v>
      </c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</row>
  </sheetData>
  <mergeCells count="10">
    <mergeCell ref="J21:M21"/>
    <mergeCell ref="J16:M16"/>
    <mergeCell ref="J20:M20"/>
    <mergeCell ref="J19:M19"/>
    <mergeCell ref="J15:M15"/>
    <mergeCell ref="A2:J2"/>
    <mergeCell ref="B3:D3"/>
    <mergeCell ref="A3:A4"/>
    <mergeCell ref="J3:J4"/>
    <mergeCell ref="E3:I3"/>
  </mergeCells>
  <phoneticPr fontId="0" type="noConversion"/>
  <printOptions horizontalCentered="1"/>
  <pageMargins left="0.19685039370078741" right="0" top="0" bottom="0" header="0.51181102362204722" footer="0.51181102362204722"/>
  <pageSetup paperSize="9" scale="65" orientation="landscape" r:id="rId1"/>
  <headerFooter alignWithMargins="0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2016-10-31T04:52:03Z</cp:lastPrinted>
  <dcterms:created xsi:type="dcterms:W3CDTF">1996-10-08T23:32:33Z</dcterms:created>
  <dcterms:modified xsi:type="dcterms:W3CDTF">2016-10-31T04:53:08Z</dcterms:modified>
</cp:coreProperties>
</file>