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80" windowWidth="21570" windowHeight="7680"/>
  </bookViews>
  <sheets>
    <sheet name="1" sheetId="5" r:id="rId1"/>
  </sheets>
  <definedNames>
    <definedName name="_xlnm._FilterDatabase" localSheetId="0" hidden="1">'1'!$A$11:$Q$39</definedName>
    <definedName name="_xlnm.Print_Area" localSheetId="0">'1'!$A$1:$Q$41</definedName>
  </definedNames>
  <calcPr calcId="145621"/>
</workbook>
</file>

<file path=xl/calcChain.xml><?xml version="1.0" encoding="utf-8"?>
<calcChain xmlns="http://schemas.openxmlformats.org/spreadsheetml/2006/main">
  <c r="I10" i="5" l="1"/>
  <c r="M11" i="5" l="1"/>
  <c r="O13" i="5"/>
  <c r="O31" i="5" l="1"/>
  <c r="N19" i="5"/>
  <c r="O19" i="5"/>
  <c r="N18" i="5"/>
  <c r="N13" i="5"/>
  <c r="N14" i="5"/>
  <c r="N15" i="5"/>
  <c r="N16" i="5"/>
  <c r="N17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12" i="5"/>
  <c r="H11" i="5"/>
  <c r="K11" i="5" l="1"/>
  <c r="J11" i="5"/>
  <c r="I11" i="5"/>
  <c r="O39" i="5"/>
  <c r="O14" i="5"/>
  <c r="O15" i="5"/>
  <c r="O16" i="5"/>
  <c r="O17" i="5"/>
  <c r="O18" i="5"/>
  <c r="O20" i="5"/>
  <c r="O21" i="5"/>
  <c r="O22" i="5"/>
  <c r="O23" i="5"/>
  <c r="O24" i="5"/>
  <c r="O25" i="5"/>
  <c r="O26" i="5"/>
  <c r="O27" i="5"/>
  <c r="O28" i="5"/>
  <c r="O29" i="5"/>
  <c r="O30" i="5"/>
  <c r="O32" i="5"/>
  <c r="O33" i="5"/>
  <c r="O34" i="5"/>
  <c r="O35" i="5"/>
  <c r="O36" i="5"/>
  <c r="O37" i="5"/>
  <c r="O38" i="5"/>
  <c r="O12" i="5"/>
  <c r="M10" i="5"/>
  <c r="A13" i="5"/>
  <c r="N11" i="5"/>
  <c r="N10" i="5" s="1"/>
  <c r="A14" i="5" l="1"/>
  <c r="A15" i="5" s="1"/>
  <c r="A16" i="5" s="1"/>
  <c r="A17" i="5" s="1"/>
  <c r="A18" i="5" s="1"/>
  <c r="A19" i="5" s="1"/>
  <c r="A20" i="5" s="1"/>
  <c r="A21" i="5" s="1"/>
  <c r="O11" i="5"/>
  <c r="O10" i="5" s="1"/>
  <c r="A22" i="5" l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</calcChain>
</file>

<file path=xl/sharedStrings.xml><?xml version="1.0" encoding="utf-8"?>
<sst xmlns="http://schemas.openxmlformats.org/spreadsheetml/2006/main" count="162" uniqueCount="70">
  <si>
    <t>№ п/п</t>
  </si>
  <si>
    <t>Адрес МКД</t>
  </si>
  <si>
    <t>Год</t>
  </si>
  <si>
    <t>ввода в эксплуатацию</t>
  </si>
  <si>
    <t>завершение последнего капитального ремонта</t>
  </si>
  <si>
    <t>Материал стен</t>
  </si>
  <si>
    <t>Количество этажей</t>
  </si>
  <si>
    <t>Количество подъездов</t>
  </si>
  <si>
    <t>общая площадь МКД, всего</t>
  </si>
  <si>
    <t>кв.м</t>
  </si>
  <si>
    <t>Площадь помещений МКД:</t>
  </si>
  <si>
    <t>всего:</t>
  </si>
  <si>
    <t>Количество жителей, зарегистрированных в МКД на дату утверждения краткосрочного плана</t>
  </si>
  <si>
    <t>чел.</t>
  </si>
  <si>
    <t>Стоимость капитального ремонта</t>
  </si>
  <si>
    <t>руб.</t>
  </si>
  <si>
    <t>Удельная стоимость капитального ремонта 1 кв. м. общей площади помещений МКД</t>
  </si>
  <si>
    <t>руб./кв.м</t>
  </si>
  <si>
    <t>Предельная стоимость капитального ремонта 1 кв. м. общей площади помещений МКД</t>
  </si>
  <si>
    <t>Плановая дата завершения работ</t>
  </si>
  <si>
    <t>11.2015</t>
  </si>
  <si>
    <t xml:space="preserve">Вид работ </t>
  </si>
  <si>
    <t>кровля</t>
  </si>
  <si>
    <t>кровля, инженерные системы</t>
  </si>
  <si>
    <t>лифты</t>
  </si>
  <si>
    <t>кирпичные</t>
  </si>
  <si>
    <t>смешанные</t>
  </si>
  <si>
    <t>панельные</t>
  </si>
  <si>
    <t>X</t>
  </si>
  <si>
    <t xml:space="preserve">Первый заместитель главы администрации   </t>
  </si>
  <si>
    <t>Всего:</t>
  </si>
  <si>
    <t>Х</t>
  </si>
  <si>
    <t>Итого на централизованном счете</t>
  </si>
  <si>
    <t>Приложение № 2 к постановлению администрации города от 14.10.14 № 1195</t>
  </si>
  <si>
    <t>г. Пенза, ул. Воронова, д.10</t>
  </si>
  <si>
    <t>г. Пенза, ул. Воронова, д.12</t>
  </si>
  <si>
    <t>г. Пенза, ул. Кижеватова, д.15</t>
  </si>
  <si>
    <t>г. Пенза, ул. Кижеватова, д.17</t>
  </si>
  <si>
    <t>г. Пенза, ул. Свердлова, д.79а</t>
  </si>
  <si>
    <t>г. Пенза, ул. Попова, д.72</t>
  </si>
  <si>
    <t>г. Пенза, ул. Мира, д.59</t>
  </si>
  <si>
    <t>г. Пенза, ул. Медицинская, д.14а</t>
  </si>
  <si>
    <t>г. Пенза, ул. Луначарского, д.7</t>
  </si>
  <si>
    <t>г. Пенза, ул. Локомотивная, д.27</t>
  </si>
  <si>
    <t>г. Пенза, ул. Лермонтова, д.13</t>
  </si>
  <si>
    <t>г. Пенза, ул. Ленина, д.18</t>
  </si>
  <si>
    <t>г. Пенза, ул. Карпинского, д.45</t>
  </si>
  <si>
    <t>г. Пенза, ул. Карпинского, д.41</t>
  </si>
  <si>
    <t>г. Пенза, ул. Герцена, д.14</t>
  </si>
  <si>
    <t>г. Пенза, ул. Володарского, д.38-40</t>
  </si>
  <si>
    <t>г. Пенза, ул. Бакунина, д.4</t>
  </si>
  <si>
    <t>г. Пенза, ул. Антонова, д.10</t>
  </si>
  <si>
    <t>г. Пенза, городок Военный, д.8</t>
  </si>
  <si>
    <t>г. Пенза, городок Военный, д.7</t>
  </si>
  <si>
    <t>г. Пенза, городок Военный, д.13</t>
  </si>
  <si>
    <t>г. Пенза, городок Военный, д.10</t>
  </si>
  <si>
    <t>г. Пенза, ул. Дзержинского, д.23А</t>
  </si>
  <si>
    <t>г. Пенза, ул. Володарского/ Октябрьская, д.89/3</t>
  </si>
  <si>
    <t>г. Пенза, проезд Пограничный, д.21</t>
  </si>
  <si>
    <t>инженерные системы</t>
  </si>
  <si>
    <t>г. Пенза, ул. Мебельная, д.55</t>
  </si>
  <si>
    <t>брус</t>
  </si>
  <si>
    <t>фасад</t>
  </si>
  <si>
    <t>г. Пенза, ул. Бийская, д.11</t>
  </si>
  <si>
    <t xml:space="preserve">в том числе жилых помещений, находящихся в собственности граждан </t>
  </si>
  <si>
    <t xml:space="preserve">за счет ежемесячных взносов собственников помещений в многоквартирном доме в Фонд  капитального ремонта общего имущества в многоквартирном доме  </t>
  </si>
  <si>
    <t>Перечень многоквартирных домов,  которые включены в краткосрочный План реализации в г. Пензе региональной программы капитального ремонта общего имущества в многоквартирных домах, расположенных на территории Пензенской области, в 2015 году</t>
  </si>
  <si>
    <t xml:space="preserve">г. Пенза, ул. Луначарского, д.42 </t>
  </si>
  <si>
    <t>В. А. Попков</t>
  </si>
  <si>
    <t>Приложение № 1 к постановлению администрации г. Пензы от "02" 03 2016 № 267/4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</si>
</sst>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164" formatCode="###\ ###\ ###\ ##0"/>
    <numFmt numFmtId="165" formatCode="###\ ###\ ###\ ##0.0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65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1" fillId="0" borderId="0" xfId="0" quotePrefix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/>
    <xf numFmtId="2" fontId="1" fillId="0" borderId="0" xfId="0" applyNumberFormat="1" applyFont="1" applyFill="1" applyAlignment="1">
      <alignment horizontal="right"/>
    </xf>
    <xf numFmtId="14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41" fontId="2" fillId="0" borderId="0" xfId="0" applyNumberFormat="1" applyFont="1" applyFill="1" applyAlignment="1"/>
    <xf numFmtId="164" fontId="1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view="pageBreakPreview" zoomScaleSheetLayoutView="100" workbookViewId="0">
      <pane ySplit="8" topLeftCell="A9" activePane="bottomLeft" state="frozen"/>
      <selection activeCell="A3" sqref="A3"/>
      <selection pane="bottomLeft" activeCell="N1" sqref="N1:Q1"/>
    </sheetView>
  </sheetViews>
  <sheetFormatPr defaultColWidth="9.140625" defaultRowHeight="12.75" x14ac:dyDescent="0.2"/>
  <cols>
    <col min="1" max="1" width="3" style="1" customWidth="1"/>
    <col min="2" max="2" width="39.28515625" style="1" customWidth="1"/>
    <col min="3" max="3" width="5.28515625" style="1" customWidth="1"/>
    <col min="4" max="4" width="5" style="1" customWidth="1"/>
    <col min="5" max="5" width="8.5703125" style="16" customWidth="1"/>
    <col min="6" max="6" width="4.140625" style="1" customWidth="1"/>
    <col min="7" max="7" width="4.28515625" style="1" customWidth="1"/>
    <col min="8" max="8" width="10.42578125" style="17" customWidth="1"/>
    <col min="9" max="9" width="9.85546875" style="17" customWidth="1"/>
    <col min="10" max="10" width="9.5703125" style="17" customWidth="1"/>
    <col min="11" max="11" width="6.28515625" style="1" customWidth="1"/>
    <col min="12" max="12" width="9.140625" style="1" customWidth="1"/>
    <col min="13" max="13" width="13.42578125" style="1" customWidth="1"/>
    <col min="14" max="14" width="14.5703125" style="1" customWidth="1"/>
    <col min="15" max="15" width="8" style="1" customWidth="1"/>
    <col min="16" max="16" width="9" style="1" customWidth="1"/>
    <col min="17" max="17" width="8.5703125" style="29" customWidth="1"/>
    <col min="18" max="16384" width="9.140625" style="1"/>
  </cols>
  <sheetData>
    <row r="1" spans="1:17" ht="47.45" customHeight="1" x14ac:dyDescent="0.2">
      <c r="N1" s="43" t="s">
        <v>69</v>
      </c>
      <c r="O1" s="43"/>
      <c r="P1" s="43"/>
      <c r="Q1" s="43"/>
    </row>
    <row r="2" spans="1:17" ht="32.450000000000003" customHeight="1" x14ac:dyDescent="0.2">
      <c r="M2" s="7"/>
      <c r="N2" s="43" t="s">
        <v>33</v>
      </c>
      <c r="O2" s="43"/>
      <c r="P2" s="43"/>
      <c r="Q2" s="43"/>
    </row>
    <row r="3" spans="1:17" ht="42.6" customHeight="1" x14ac:dyDescent="0.2">
      <c r="A3" s="44" t="s">
        <v>66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7" ht="23.25" customHeight="1" x14ac:dyDescent="0.2">
      <c r="A4" s="45" t="s">
        <v>0</v>
      </c>
      <c r="B4" s="45" t="s">
        <v>1</v>
      </c>
      <c r="C4" s="48" t="s">
        <v>2</v>
      </c>
      <c r="D4" s="49"/>
      <c r="E4" s="50" t="s">
        <v>5</v>
      </c>
      <c r="F4" s="50" t="s">
        <v>6</v>
      </c>
      <c r="G4" s="50" t="s">
        <v>7</v>
      </c>
      <c r="H4" s="50" t="s">
        <v>8</v>
      </c>
      <c r="I4" s="48" t="s">
        <v>10</v>
      </c>
      <c r="J4" s="49"/>
      <c r="K4" s="50" t="s">
        <v>12</v>
      </c>
      <c r="L4" s="55" t="s">
        <v>21</v>
      </c>
      <c r="M4" s="48" t="s">
        <v>14</v>
      </c>
      <c r="N4" s="49"/>
      <c r="O4" s="50" t="s">
        <v>16</v>
      </c>
      <c r="P4" s="50" t="s">
        <v>18</v>
      </c>
      <c r="Q4" s="54" t="s">
        <v>19</v>
      </c>
    </row>
    <row r="5" spans="1:17" ht="23.25" customHeight="1" x14ac:dyDescent="0.2">
      <c r="A5" s="46"/>
      <c r="B5" s="46"/>
      <c r="C5" s="50" t="s">
        <v>3</v>
      </c>
      <c r="D5" s="50" t="s">
        <v>4</v>
      </c>
      <c r="E5" s="51"/>
      <c r="F5" s="51"/>
      <c r="G5" s="51"/>
      <c r="H5" s="51"/>
      <c r="I5" s="50" t="s">
        <v>11</v>
      </c>
      <c r="J5" s="50" t="s">
        <v>64</v>
      </c>
      <c r="K5" s="51"/>
      <c r="L5" s="56"/>
      <c r="M5" s="50" t="s">
        <v>11</v>
      </c>
      <c r="N5" s="50" t="s">
        <v>65</v>
      </c>
      <c r="O5" s="51"/>
      <c r="P5" s="51"/>
      <c r="Q5" s="46"/>
    </row>
    <row r="6" spans="1:17" ht="21" customHeight="1" x14ac:dyDescent="0.2">
      <c r="A6" s="46"/>
      <c r="B6" s="46"/>
      <c r="C6" s="51"/>
      <c r="D6" s="51"/>
      <c r="E6" s="51"/>
      <c r="F6" s="51"/>
      <c r="G6" s="51"/>
      <c r="H6" s="51"/>
      <c r="I6" s="51"/>
      <c r="J6" s="51"/>
      <c r="K6" s="51"/>
      <c r="L6" s="56"/>
      <c r="M6" s="51"/>
      <c r="N6" s="51"/>
      <c r="O6" s="51"/>
      <c r="P6" s="51"/>
      <c r="Q6" s="46"/>
    </row>
    <row r="7" spans="1:17" ht="39" customHeight="1" x14ac:dyDescent="0.2">
      <c r="A7" s="46"/>
      <c r="B7" s="46"/>
      <c r="C7" s="51"/>
      <c r="D7" s="51"/>
      <c r="E7" s="51"/>
      <c r="F7" s="51"/>
      <c r="G7" s="51"/>
      <c r="H7" s="52"/>
      <c r="I7" s="52"/>
      <c r="J7" s="52"/>
      <c r="K7" s="52"/>
      <c r="L7" s="56"/>
      <c r="M7" s="52"/>
      <c r="N7" s="52"/>
      <c r="O7" s="52"/>
      <c r="P7" s="52"/>
      <c r="Q7" s="46"/>
    </row>
    <row r="8" spans="1:17" ht="11.45" customHeight="1" x14ac:dyDescent="0.2">
      <c r="A8" s="47"/>
      <c r="B8" s="47"/>
      <c r="C8" s="52"/>
      <c r="D8" s="52"/>
      <c r="E8" s="52"/>
      <c r="F8" s="52"/>
      <c r="G8" s="52"/>
      <c r="H8" s="2" t="s">
        <v>9</v>
      </c>
      <c r="I8" s="2" t="s">
        <v>9</v>
      </c>
      <c r="J8" s="2" t="s">
        <v>9</v>
      </c>
      <c r="K8" s="2" t="s">
        <v>13</v>
      </c>
      <c r="L8" s="57"/>
      <c r="M8" s="2" t="s">
        <v>15</v>
      </c>
      <c r="N8" s="2" t="s">
        <v>15</v>
      </c>
      <c r="O8" s="2" t="s">
        <v>17</v>
      </c>
      <c r="P8" s="18" t="s">
        <v>17</v>
      </c>
      <c r="Q8" s="47"/>
    </row>
    <row r="9" spans="1:17" ht="13.15" x14ac:dyDescent="0.25">
      <c r="A9" s="3">
        <v>1</v>
      </c>
      <c r="B9" s="3">
        <v>2</v>
      </c>
      <c r="C9" s="3">
        <v>3</v>
      </c>
      <c r="D9" s="3">
        <v>4</v>
      </c>
      <c r="E9" s="41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  <c r="M9" s="3">
        <v>13</v>
      </c>
      <c r="N9" s="3">
        <v>16</v>
      </c>
      <c r="O9" s="3">
        <v>17</v>
      </c>
      <c r="P9" s="3">
        <v>18</v>
      </c>
      <c r="Q9" s="3">
        <v>19</v>
      </c>
    </row>
    <row r="10" spans="1:17" x14ac:dyDescent="0.2">
      <c r="A10" s="58" t="s">
        <v>30</v>
      </c>
      <c r="B10" s="59"/>
      <c r="C10" s="19" t="s">
        <v>28</v>
      </c>
      <c r="D10" s="19" t="s">
        <v>28</v>
      </c>
      <c r="E10" s="19" t="s">
        <v>28</v>
      </c>
      <c r="F10" s="19" t="s">
        <v>28</v>
      </c>
      <c r="G10" s="19" t="s">
        <v>28</v>
      </c>
      <c r="H10" s="20">
        <v>147708.38999999998</v>
      </c>
      <c r="I10" s="20">
        <f>I11</f>
        <v>132747.65299999999</v>
      </c>
      <c r="J10" s="20">
        <v>129774.65299999999</v>
      </c>
      <c r="K10" s="8">
        <v>6079</v>
      </c>
      <c r="L10" s="19" t="s">
        <v>31</v>
      </c>
      <c r="M10" s="9">
        <f>M11</f>
        <v>104512306.15000001</v>
      </c>
      <c r="N10" s="9">
        <f>N11</f>
        <v>104512306.15000001</v>
      </c>
      <c r="O10" s="9">
        <f>O11</f>
        <v>787.30059468546699</v>
      </c>
      <c r="P10" s="9">
        <v>9000</v>
      </c>
      <c r="Q10" s="19" t="s">
        <v>28</v>
      </c>
    </row>
    <row r="11" spans="1:17" ht="15.6" customHeight="1" x14ac:dyDescent="0.2">
      <c r="A11" s="60" t="s">
        <v>32</v>
      </c>
      <c r="B11" s="61"/>
      <c r="C11" s="19" t="s">
        <v>28</v>
      </c>
      <c r="D11" s="19" t="s">
        <v>28</v>
      </c>
      <c r="E11" s="19" t="s">
        <v>28</v>
      </c>
      <c r="F11" s="19" t="s">
        <v>28</v>
      </c>
      <c r="G11" s="19" t="s">
        <v>28</v>
      </c>
      <c r="H11" s="20">
        <f>SUM(H12:H39)</f>
        <v>147708.38999999998</v>
      </c>
      <c r="I11" s="20">
        <f>SUM(I12:I39)</f>
        <v>132747.65299999999</v>
      </c>
      <c r="J11" s="20">
        <f>SUM(J12:J39)</f>
        <v>129773.35299999999</v>
      </c>
      <c r="K11" s="8">
        <f>SUM(K12:K39)</f>
        <v>6079</v>
      </c>
      <c r="L11" s="19" t="s">
        <v>31</v>
      </c>
      <c r="M11" s="9">
        <f>SUM(M12:M39)</f>
        <v>104512306.15000001</v>
      </c>
      <c r="N11" s="9">
        <f>SUM(N12:N39)</f>
        <v>104512306.15000001</v>
      </c>
      <c r="O11" s="9">
        <f t="shared" ref="O11:O39" si="0">M11/I11</f>
        <v>787.30059468546699</v>
      </c>
      <c r="P11" s="9" t="s">
        <v>31</v>
      </c>
      <c r="Q11" s="19" t="s">
        <v>28</v>
      </c>
    </row>
    <row r="12" spans="1:17" ht="22.9" customHeight="1" x14ac:dyDescent="0.2">
      <c r="A12" s="18">
        <v>1</v>
      </c>
      <c r="B12" s="42" t="s">
        <v>55</v>
      </c>
      <c r="C12" s="40">
        <v>1910</v>
      </c>
      <c r="D12" s="40"/>
      <c r="E12" s="5" t="s">
        <v>25</v>
      </c>
      <c r="F12" s="36">
        <v>2</v>
      </c>
      <c r="G12" s="36">
        <v>3</v>
      </c>
      <c r="H12" s="37">
        <v>840.6</v>
      </c>
      <c r="I12" s="37">
        <v>743.5</v>
      </c>
      <c r="J12" s="37">
        <v>743.5</v>
      </c>
      <c r="K12" s="36">
        <v>27</v>
      </c>
      <c r="L12" s="6" t="s">
        <v>22</v>
      </c>
      <c r="M12" s="11">
        <v>974854.6</v>
      </c>
      <c r="N12" s="11">
        <f t="shared" ref="N12:N39" si="1">M12</f>
        <v>974854.6</v>
      </c>
      <c r="O12" s="10">
        <f t="shared" si="0"/>
        <v>1311.1696032279758</v>
      </c>
      <c r="P12" s="38">
        <v>5000</v>
      </c>
      <c r="Q12" s="39" t="s">
        <v>20</v>
      </c>
    </row>
    <row r="13" spans="1:17" ht="22.9" customHeight="1" x14ac:dyDescent="0.2">
      <c r="A13" s="18">
        <f>A12+1</f>
        <v>2</v>
      </c>
      <c r="B13" s="42" t="s">
        <v>54</v>
      </c>
      <c r="C13" s="40">
        <v>1910</v>
      </c>
      <c r="D13" s="40"/>
      <c r="E13" s="5" t="s">
        <v>25</v>
      </c>
      <c r="F13" s="36">
        <v>2</v>
      </c>
      <c r="G13" s="36">
        <v>2</v>
      </c>
      <c r="H13" s="37">
        <v>520</v>
      </c>
      <c r="I13" s="37">
        <v>449.8</v>
      </c>
      <c r="J13" s="37">
        <v>449.8</v>
      </c>
      <c r="K13" s="36">
        <v>17</v>
      </c>
      <c r="L13" s="6" t="s">
        <v>22</v>
      </c>
      <c r="M13" s="11">
        <v>642364.6</v>
      </c>
      <c r="N13" s="11">
        <f t="shared" si="1"/>
        <v>642364.6</v>
      </c>
      <c r="O13" s="10">
        <f t="shared" si="0"/>
        <v>1428.1116051578479</v>
      </c>
      <c r="P13" s="38">
        <v>5000</v>
      </c>
      <c r="Q13" s="39" t="s">
        <v>20</v>
      </c>
    </row>
    <row r="14" spans="1:17" ht="22.9" customHeight="1" x14ac:dyDescent="0.2">
      <c r="A14" s="18">
        <f t="shared" ref="A14:A39" si="2">A13+1</f>
        <v>3</v>
      </c>
      <c r="B14" s="42" t="s">
        <v>53</v>
      </c>
      <c r="C14" s="40">
        <v>1910</v>
      </c>
      <c r="D14" s="40"/>
      <c r="E14" s="5" t="s">
        <v>25</v>
      </c>
      <c r="F14" s="36">
        <v>3</v>
      </c>
      <c r="G14" s="36">
        <v>3</v>
      </c>
      <c r="H14" s="37">
        <v>1021.7</v>
      </c>
      <c r="I14" s="37">
        <v>925</v>
      </c>
      <c r="J14" s="37">
        <v>606.79999999999995</v>
      </c>
      <c r="K14" s="36">
        <v>32</v>
      </c>
      <c r="L14" s="6" t="s">
        <v>22</v>
      </c>
      <c r="M14" s="11">
        <v>937914.6</v>
      </c>
      <c r="N14" s="11">
        <f t="shared" si="1"/>
        <v>937914.6</v>
      </c>
      <c r="O14" s="10">
        <f t="shared" si="0"/>
        <v>1013.9617297297297</v>
      </c>
      <c r="P14" s="38">
        <v>5000</v>
      </c>
      <c r="Q14" s="39" t="s">
        <v>20</v>
      </c>
    </row>
    <row r="15" spans="1:17" ht="22.9" customHeight="1" x14ac:dyDescent="0.2">
      <c r="A15" s="18">
        <f t="shared" si="2"/>
        <v>4</v>
      </c>
      <c r="B15" s="42" t="s">
        <v>52</v>
      </c>
      <c r="C15" s="40">
        <v>1910</v>
      </c>
      <c r="D15" s="40"/>
      <c r="E15" s="5" t="s">
        <v>25</v>
      </c>
      <c r="F15" s="36">
        <v>3</v>
      </c>
      <c r="G15" s="36">
        <v>1</v>
      </c>
      <c r="H15" s="37">
        <v>918.9</v>
      </c>
      <c r="I15" s="37">
        <v>901</v>
      </c>
      <c r="J15" s="37">
        <v>901</v>
      </c>
      <c r="K15" s="36">
        <v>67</v>
      </c>
      <c r="L15" s="6" t="s">
        <v>22</v>
      </c>
      <c r="M15" s="11">
        <v>1099914.6000000001</v>
      </c>
      <c r="N15" s="11">
        <f t="shared" si="1"/>
        <v>1099914.6000000001</v>
      </c>
      <c r="O15" s="10">
        <f t="shared" si="0"/>
        <v>1220.7709211986682</v>
      </c>
      <c r="P15" s="38">
        <v>5000</v>
      </c>
      <c r="Q15" s="39" t="s">
        <v>20</v>
      </c>
    </row>
    <row r="16" spans="1:17" ht="22.9" customHeight="1" x14ac:dyDescent="0.2">
      <c r="A16" s="18">
        <f t="shared" si="2"/>
        <v>5</v>
      </c>
      <c r="B16" s="42" t="s">
        <v>58</v>
      </c>
      <c r="C16" s="40">
        <v>1962</v>
      </c>
      <c r="D16" s="40"/>
      <c r="E16" s="5" t="s">
        <v>25</v>
      </c>
      <c r="F16" s="36">
        <v>2</v>
      </c>
      <c r="G16" s="36">
        <v>3</v>
      </c>
      <c r="H16" s="37">
        <v>1618.68</v>
      </c>
      <c r="I16" s="37">
        <v>1565.58</v>
      </c>
      <c r="J16" s="37">
        <v>1565.58</v>
      </c>
      <c r="K16" s="36">
        <v>86</v>
      </c>
      <c r="L16" s="6" t="s">
        <v>59</v>
      </c>
      <c r="M16" s="11">
        <v>1155838.3</v>
      </c>
      <c r="N16" s="11">
        <f t="shared" si="1"/>
        <v>1155838.3</v>
      </c>
      <c r="O16" s="10">
        <f t="shared" si="0"/>
        <v>738.28121207475829</v>
      </c>
      <c r="P16" s="38">
        <v>5000</v>
      </c>
      <c r="Q16" s="39" t="s">
        <v>20</v>
      </c>
    </row>
    <row r="17" spans="1:17" ht="22.9" customHeight="1" x14ac:dyDescent="0.2">
      <c r="A17" s="18">
        <f t="shared" si="2"/>
        <v>6</v>
      </c>
      <c r="B17" s="42" t="s">
        <v>51</v>
      </c>
      <c r="C17" s="40">
        <v>1980</v>
      </c>
      <c r="D17" s="40"/>
      <c r="E17" s="5" t="s">
        <v>25</v>
      </c>
      <c r="F17" s="36">
        <v>9</v>
      </c>
      <c r="G17" s="36">
        <v>1</v>
      </c>
      <c r="H17" s="37">
        <v>2570.88</v>
      </c>
      <c r="I17" s="37">
        <v>2429.83</v>
      </c>
      <c r="J17" s="37">
        <v>2429.83</v>
      </c>
      <c r="K17" s="36">
        <v>176</v>
      </c>
      <c r="L17" s="6" t="s">
        <v>24</v>
      </c>
      <c r="M17" s="11">
        <v>1422880.13</v>
      </c>
      <c r="N17" s="11">
        <f t="shared" si="1"/>
        <v>1422880.13</v>
      </c>
      <c r="O17" s="10">
        <f t="shared" si="0"/>
        <v>585.58834568673524</v>
      </c>
      <c r="P17" s="38">
        <v>5000</v>
      </c>
      <c r="Q17" s="39" t="s">
        <v>20</v>
      </c>
    </row>
    <row r="18" spans="1:17" ht="28.9" customHeight="1" x14ac:dyDescent="0.2">
      <c r="A18" s="18">
        <f t="shared" si="2"/>
        <v>7</v>
      </c>
      <c r="B18" s="42" t="s">
        <v>50</v>
      </c>
      <c r="C18" s="40">
        <v>1908</v>
      </c>
      <c r="D18" s="40"/>
      <c r="E18" s="5" t="s">
        <v>25</v>
      </c>
      <c r="F18" s="36">
        <v>2</v>
      </c>
      <c r="G18" s="36">
        <v>2</v>
      </c>
      <c r="H18" s="37">
        <v>778.23</v>
      </c>
      <c r="I18" s="37">
        <v>685.4</v>
      </c>
      <c r="J18" s="37">
        <v>685.4</v>
      </c>
      <c r="K18" s="36">
        <v>51</v>
      </c>
      <c r="L18" s="6" t="s">
        <v>23</v>
      </c>
      <c r="M18" s="11">
        <v>4853419.3099999996</v>
      </c>
      <c r="N18" s="11">
        <f t="shared" si="1"/>
        <v>4853419.3099999996</v>
      </c>
      <c r="O18" s="10">
        <f t="shared" si="0"/>
        <v>7081.148686898161</v>
      </c>
      <c r="P18" s="38">
        <v>9000</v>
      </c>
      <c r="Q18" s="39" t="s">
        <v>20</v>
      </c>
    </row>
    <row r="19" spans="1:17" ht="22.9" customHeight="1" x14ac:dyDescent="0.2">
      <c r="A19" s="18">
        <f t="shared" si="2"/>
        <v>8</v>
      </c>
      <c r="B19" s="42" t="s">
        <v>63</v>
      </c>
      <c r="C19" s="40">
        <v>1980</v>
      </c>
      <c r="D19" s="40"/>
      <c r="E19" s="5" t="s">
        <v>25</v>
      </c>
      <c r="F19" s="36">
        <v>3</v>
      </c>
      <c r="G19" s="36">
        <v>3</v>
      </c>
      <c r="H19" s="37">
        <v>1436.76</v>
      </c>
      <c r="I19" s="37">
        <v>1308.1600000000001</v>
      </c>
      <c r="J19" s="37">
        <v>1308.1600000000001</v>
      </c>
      <c r="K19" s="36">
        <v>45</v>
      </c>
      <c r="L19" s="6" t="s">
        <v>22</v>
      </c>
      <c r="M19" s="11">
        <v>635524.27</v>
      </c>
      <c r="N19" s="11">
        <f t="shared" si="1"/>
        <v>635524.27</v>
      </c>
      <c r="O19" s="10">
        <f t="shared" si="0"/>
        <v>485.81539719911933</v>
      </c>
      <c r="P19" s="38">
        <v>5000</v>
      </c>
      <c r="Q19" s="39" t="s">
        <v>20</v>
      </c>
    </row>
    <row r="20" spans="1:17" ht="22.9" customHeight="1" x14ac:dyDescent="0.2">
      <c r="A20" s="18">
        <f t="shared" si="2"/>
        <v>9</v>
      </c>
      <c r="B20" s="42" t="s">
        <v>49</v>
      </c>
      <c r="C20" s="40">
        <v>1917</v>
      </c>
      <c r="D20" s="40"/>
      <c r="E20" s="5" t="s">
        <v>25</v>
      </c>
      <c r="F20" s="36">
        <v>1</v>
      </c>
      <c r="G20" s="36">
        <v>2</v>
      </c>
      <c r="H20" s="37">
        <v>1178.0999999999999</v>
      </c>
      <c r="I20" s="37">
        <v>1044.2</v>
      </c>
      <c r="J20" s="37">
        <v>1044.2</v>
      </c>
      <c r="K20" s="36">
        <v>50</v>
      </c>
      <c r="L20" s="6" t="s">
        <v>22</v>
      </c>
      <c r="M20" s="11">
        <v>1421146.21</v>
      </c>
      <c r="N20" s="11">
        <f t="shared" si="1"/>
        <v>1421146.21</v>
      </c>
      <c r="O20" s="10">
        <f t="shared" si="0"/>
        <v>1360.9904328672667</v>
      </c>
      <c r="P20" s="38">
        <v>5000</v>
      </c>
      <c r="Q20" s="39" t="s">
        <v>20</v>
      </c>
    </row>
    <row r="21" spans="1:17" ht="22.9" customHeight="1" x14ac:dyDescent="0.2">
      <c r="A21" s="18">
        <f t="shared" si="2"/>
        <v>10</v>
      </c>
      <c r="B21" s="42" t="s">
        <v>57</v>
      </c>
      <c r="C21" s="40">
        <v>1917</v>
      </c>
      <c r="D21" s="40"/>
      <c r="E21" s="5" t="s">
        <v>25</v>
      </c>
      <c r="F21" s="36">
        <v>3</v>
      </c>
      <c r="G21" s="36">
        <v>3</v>
      </c>
      <c r="H21" s="37">
        <v>2228.58</v>
      </c>
      <c r="I21" s="37">
        <v>2038.6</v>
      </c>
      <c r="J21" s="37">
        <v>2038.6</v>
      </c>
      <c r="K21" s="36">
        <v>78</v>
      </c>
      <c r="L21" s="6" t="s">
        <v>22</v>
      </c>
      <c r="M21" s="11">
        <v>1874040.95</v>
      </c>
      <c r="N21" s="11">
        <f t="shared" si="1"/>
        <v>1874040.95</v>
      </c>
      <c r="O21" s="10">
        <f t="shared" si="0"/>
        <v>919.27840184440299</v>
      </c>
      <c r="P21" s="38">
        <v>5000</v>
      </c>
      <c r="Q21" s="39" t="s">
        <v>20</v>
      </c>
    </row>
    <row r="22" spans="1:17" ht="22.9" customHeight="1" x14ac:dyDescent="0.2">
      <c r="A22" s="18">
        <f>A21+1</f>
        <v>11</v>
      </c>
      <c r="B22" s="42" t="s">
        <v>34</v>
      </c>
      <c r="C22" s="40">
        <v>1981</v>
      </c>
      <c r="D22" s="40"/>
      <c r="E22" s="5" t="s">
        <v>27</v>
      </c>
      <c r="F22" s="36">
        <v>9</v>
      </c>
      <c r="G22" s="36">
        <v>3</v>
      </c>
      <c r="H22" s="37">
        <v>6778.4</v>
      </c>
      <c r="I22" s="37">
        <v>5868.1</v>
      </c>
      <c r="J22" s="37">
        <v>5868.1</v>
      </c>
      <c r="K22" s="36">
        <v>279</v>
      </c>
      <c r="L22" s="6" t="s">
        <v>24</v>
      </c>
      <c r="M22" s="11">
        <v>4656837.3899999997</v>
      </c>
      <c r="N22" s="11">
        <f t="shared" si="1"/>
        <v>4656837.3899999997</v>
      </c>
      <c r="O22" s="10">
        <f t="shared" si="0"/>
        <v>793.58521327175731</v>
      </c>
      <c r="P22" s="38">
        <v>5000</v>
      </c>
      <c r="Q22" s="39" t="s">
        <v>20</v>
      </c>
    </row>
    <row r="23" spans="1:17" ht="22.9" customHeight="1" x14ac:dyDescent="0.2">
      <c r="A23" s="18">
        <f t="shared" si="2"/>
        <v>12</v>
      </c>
      <c r="B23" s="42" t="s">
        <v>35</v>
      </c>
      <c r="C23" s="40">
        <v>1981</v>
      </c>
      <c r="D23" s="40"/>
      <c r="E23" s="5" t="s">
        <v>27</v>
      </c>
      <c r="F23" s="36">
        <v>9</v>
      </c>
      <c r="G23" s="36">
        <v>2</v>
      </c>
      <c r="H23" s="37">
        <v>4255.8</v>
      </c>
      <c r="I23" s="37">
        <v>3650.5</v>
      </c>
      <c r="J23" s="37">
        <v>3650.5</v>
      </c>
      <c r="K23" s="36">
        <v>159</v>
      </c>
      <c r="L23" s="6" t="s">
        <v>24</v>
      </c>
      <c r="M23" s="11">
        <v>3047159.29</v>
      </c>
      <c r="N23" s="11">
        <f t="shared" si="1"/>
        <v>3047159.29</v>
      </c>
      <c r="O23" s="10">
        <f t="shared" si="0"/>
        <v>834.72381591562805</v>
      </c>
      <c r="P23" s="38">
        <v>5000</v>
      </c>
      <c r="Q23" s="39" t="s">
        <v>20</v>
      </c>
    </row>
    <row r="24" spans="1:17" ht="22.9" customHeight="1" x14ac:dyDescent="0.2">
      <c r="A24" s="18">
        <f t="shared" si="2"/>
        <v>13</v>
      </c>
      <c r="B24" s="42" t="s">
        <v>48</v>
      </c>
      <c r="C24" s="40">
        <v>1981</v>
      </c>
      <c r="D24" s="40"/>
      <c r="E24" s="5" t="s">
        <v>25</v>
      </c>
      <c r="F24" s="36">
        <v>9</v>
      </c>
      <c r="G24" s="36">
        <v>4</v>
      </c>
      <c r="H24" s="37">
        <v>7712.2</v>
      </c>
      <c r="I24" s="37">
        <v>7348.5</v>
      </c>
      <c r="J24" s="37">
        <v>4692.3999999999996</v>
      </c>
      <c r="K24" s="36">
        <v>341</v>
      </c>
      <c r="L24" s="6" t="s">
        <v>24</v>
      </c>
      <c r="M24" s="11">
        <v>6194273.0700000003</v>
      </c>
      <c r="N24" s="11">
        <f t="shared" si="1"/>
        <v>6194273.0700000003</v>
      </c>
      <c r="O24" s="10">
        <f t="shared" si="0"/>
        <v>842.9302674015106</v>
      </c>
      <c r="P24" s="38">
        <v>5000</v>
      </c>
      <c r="Q24" s="39" t="s">
        <v>20</v>
      </c>
    </row>
    <row r="25" spans="1:17" ht="22.9" customHeight="1" x14ac:dyDescent="0.2">
      <c r="A25" s="18">
        <f t="shared" si="2"/>
        <v>14</v>
      </c>
      <c r="B25" s="42" t="s">
        <v>56</v>
      </c>
      <c r="C25" s="40">
        <v>1961</v>
      </c>
      <c r="D25" s="40"/>
      <c r="E25" s="5" t="s">
        <v>25</v>
      </c>
      <c r="F25" s="36">
        <v>5</v>
      </c>
      <c r="G25" s="36">
        <v>3</v>
      </c>
      <c r="H25" s="37">
        <v>2163.9</v>
      </c>
      <c r="I25" s="37">
        <v>1985</v>
      </c>
      <c r="J25" s="37">
        <v>1985</v>
      </c>
      <c r="K25" s="36">
        <v>87</v>
      </c>
      <c r="L25" s="6" t="s">
        <v>59</v>
      </c>
      <c r="M25" s="11">
        <v>958914.6</v>
      </c>
      <c r="N25" s="11">
        <f t="shared" si="1"/>
        <v>958914.6</v>
      </c>
      <c r="O25" s="10">
        <f t="shared" si="0"/>
        <v>483.08040302267</v>
      </c>
      <c r="P25" s="38">
        <v>5000</v>
      </c>
      <c r="Q25" s="39" t="s">
        <v>20</v>
      </c>
    </row>
    <row r="26" spans="1:17" ht="22.9" customHeight="1" x14ac:dyDescent="0.2">
      <c r="A26" s="18">
        <f t="shared" si="2"/>
        <v>15</v>
      </c>
      <c r="B26" s="42" t="s">
        <v>47</v>
      </c>
      <c r="C26" s="40">
        <v>1981</v>
      </c>
      <c r="D26" s="40"/>
      <c r="E26" s="5" t="s">
        <v>27</v>
      </c>
      <c r="F26" s="36">
        <v>9</v>
      </c>
      <c r="G26" s="36">
        <v>4</v>
      </c>
      <c r="H26" s="37">
        <v>8875.6</v>
      </c>
      <c r="I26" s="37">
        <v>7854.6</v>
      </c>
      <c r="J26" s="37">
        <v>7854.6</v>
      </c>
      <c r="K26" s="36">
        <v>358</v>
      </c>
      <c r="L26" s="6" t="s">
        <v>24</v>
      </c>
      <c r="M26" s="11">
        <v>6140745.2699999996</v>
      </c>
      <c r="N26" s="11">
        <f t="shared" si="1"/>
        <v>6140745.2699999996</v>
      </c>
      <c r="O26" s="10">
        <f t="shared" si="0"/>
        <v>781.80241769154372</v>
      </c>
      <c r="P26" s="38">
        <v>5000</v>
      </c>
      <c r="Q26" s="39" t="s">
        <v>20</v>
      </c>
    </row>
    <row r="27" spans="1:17" ht="22.9" customHeight="1" x14ac:dyDescent="0.2">
      <c r="A27" s="18">
        <f t="shared" si="2"/>
        <v>16</v>
      </c>
      <c r="B27" s="42" t="s">
        <v>46</v>
      </c>
      <c r="C27" s="40">
        <v>1981</v>
      </c>
      <c r="D27" s="40"/>
      <c r="E27" s="5" t="s">
        <v>27</v>
      </c>
      <c r="F27" s="36">
        <v>9</v>
      </c>
      <c r="G27" s="36">
        <v>9</v>
      </c>
      <c r="H27" s="37">
        <v>20589.5</v>
      </c>
      <c r="I27" s="37">
        <v>18290.5</v>
      </c>
      <c r="J27" s="37">
        <v>18290.5</v>
      </c>
      <c r="K27" s="36">
        <v>852</v>
      </c>
      <c r="L27" s="6" t="s">
        <v>24</v>
      </c>
      <c r="M27" s="11">
        <v>13912681.050000001</v>
      </c>
      <c r="N27" s="11">
        <f t="shared" si="1"/>
        <v>13912681.050000001</v>
      </c>
      <c r="O27" s="10">
        <f t="shared" si="0"/>
        <v>760.65066837976008</v>
      </c>
      <c r="P27" s="38">
        <v>5000</v>
      </c>
      <c r="Q27" s="39" t="s">
        <v>20</v>
      </c>
    </row>
    <row r="28" spans="1:17" ht="22.9" customHeight="1" x14ac:dyDescent="0.2">
      <c r="A28" s="18">
        <f t="shared" si="2"/>
        <v>17</v>
      </c>
      <c r="B28" s="42" t="s">
        <v>36</v>
      </c>
      <c r="C28" s="40">
        <v>1981</v>
      </c>
      <c r="D28" s="40"/>
      <c r="E28" s="5" t="s">
        <v>27</v>
      </c>
      <c r="F28" s="36">
        <v>9</v>
      </c>
      <c r="G28" s="36">
        <v>8</v>
      </c>
      <c r="H28" s="37">
        <v>18789.060000000001</v>
      </c>
      <c r="I28" s="37">
        <v>16638.560000000001</v>
      </c>
      <c r="J28" s="37">
        <v>16638.560000000001</v>
      </c>
      <c r="K28" s="36">
        <v>831</v>
      </c>
      <c r="L28" s="6" t="s">
        <v>24</v>
      </c>
      <c r="M28" s="11">
        <v>12415628.5</v>
      </c>
      <c r="N28" s="11">
        <f t="shared" si="1"/>
        <v>12415628.5</v>
      </c>
      <c r="O28" s="10">
        <f t="shared" si="0"/>
        <v>746.19609509476777</v>
      </c>
      <c r="P28" s="38">
        <v>5000</v>
      </c>
      <c r="Q28" s="39" t="s">
        <v>20</v>
      </c>
    </row>
    <row r="29" spans="1:17" ht="22.9" customHeight="1" x14ac:dyDescent="0.2">
      <c r="A29" s="18">
        <f t="shared" si="2"/>
        <v>18</v>
      </c>
      <c r="B29" s="42" t="s">
        <v>37</v>
      </c>
      <c r="C29" s="40">
        <v>1981</v>
      </c>
      <c r="D29" s="40"/>
      <c r="E29" s="5" t="s">
        <v>27</v>
      </c>
      <c r="F29" s="36">
        <v>9</v>
      </c>
      <c r="G29" s="36">
        <v>8</v>
      </c>
      <c r="H29" s="37">
        <v>18821.599999999999</v>
      </c>
      <c r="I29" s="37">
        <v>16493.8</v>
      </c>
      <c r="J29" s="37">
        <v>16493.8</v>
      </c>
      <c r="K29" s="36">
        <v>842</v>
      </c>
      <c r="L29" s="6" t="s">
        <v>24</v>
      </c>
      <c r="M29" s="11">
        <v>12415923.390000001</v>
      </c>
      <c r="N29" s="11">
        <f t="shared" si="1"/>
        <v>12415923.390000001</v>
      </c>
      <c r="O29" s="10">
        <f t="shared" si="0"/>
        <v>752.76306187779653</v>
      </c>
      <c r="P29" s="38">
        <v>5000</v>
      </c>
      <c r="Q29" s="39" t="s">
        <v>20</v>
      </c>
    </row>
    <row r="30" spans="1:17" ht="22.9" customHeight="1" x14ac:dyDescent="0.2">
      <c r="A30" s="18">
        <f t="shared" si="2"/>
        <v>19</v>
      </c>
      <c r="B30" s="42" t="s">
        <v>45</v>
      </c>
      <c r="C30" s="40">
        <v>1934</v>
      </c>
      <c r="D30" s="40"/>
      <c r="E30" s="5" t="s">
        <v>25</v>
      </c>
      <c r="F30" s="36">
        <v>4</v>
      </c>
      <c r="G30" s="36">
        <v>1</v>
      </c>
      <c r="H30" s="37">
        <v>6535.75</v>
      </c>
      <c r="I30" s="37">
        <v>6278.75</v>
      </c>
      <c r="J30" s="37">
        <v>6278.75</v>
      </c>
      <c r="K30" s="36">
        <v>51</v>
      </c>
      <c r="L30" s="6" t="s">
        <v>62</v>
      </c>
      <c r="M30" s="11">
        <v>3276313.04</v>
      </c>
      <c r="N30" s="11">
        <f t="shared" si="1"/>
        <v>3276313.04</v>
      </c>
      <c r="O30" s="10">
        <f t="shared" si="0"/>
        <v>521.8097614971133</v>
      </c>
      <c r="P30" s="38">
        <v>5000</v>
      </c>
      <c r="Q30" s="39" t="s">
        <v>20</v>
      </c>
    </row>
    <row r="31" spans="1:17" ht="29.45" customHeight="1" x14ac:dyDescent="0.2">
      <c r="A31" s="18">
        <f t="shared" si="2"/>
        <v>20</v>
      </c>
      <c r="B31" s="42" t="s">
        <v>44</v>
      </c>
      <c r="C31" s="40">
        <v>1895</v>
      </c>
      <c r="D31" s="40"/>
      <c r="E31" s="5" t="s">
        <v>26</v>
      </c>
      <c r="F31" s="36">
        <v>2</v>
      </c>
      <c r="G31" s="36">
        <v>1</v>
      </c>
      <c r="H31" s="37">
        <v>635.75</v>
      </c>
      <c r="I31" s="37">
        <v>553.10299999999995</v>
      </c>
      <c r="J31" s="37">
        <v>553.10299999999995</v>
      </c>
      <c r="K31" s="36">
        <v>19</v>
      </c>
      <c r="L31" s="6" t="s">
        <v>23</v>
      </c>
      <c r="M31" s="11">
        <v>3618958.07</v>
      </c>
      <c r="N31" s="11">
        <f t="shared" si="1"/>
        <v>3618958.07</v>
      </c>
      <c r="O31" s="10">
        <f t="shared" si="0"/>
        <v>6543.0092948329702</v>
      </c>
      <c r="P31" s="38">
        <v>9000</v>
      </c>
      <c r="Q31" s="39" t="s">
        <v>20</v>
      </c>
    </row>
    <row r="32" spans="1:17" ht="22.9" customHeight="1" x14ac:dyDescent="0.2">
      <c r="A32" s="18">
        <f t="shared" si="2"/>
        <v>21</v>
      </c>
      <c r="B32" s="42" t="s">
        <v>43</v>
      </c>
      <c r="C32" s="40">
        <v>1935</v>
      </c>
      <c r="D32" s="40"/>
      <c r="E32" s="5" t="s">
        <v>25</v>
      </c>
      <c r="F32" s="36">
        <v>3</v>
      </c>
      <c r="G32" s="36">
        <v>2</v>
      </c>
      <c r="H32" s="37">
        <v>1236.06</v>
      </c>
      <c r="I32" s="37">
        <v>1113.06</v>
      </c>
      <c r="J32" s="37">
        <v>1113.06</v>
      </c>
      <c r="K32" s="36">
        <v>68</v>
      </c>
      <c r="L32" s="6" t="s">
        <v>22</v>
      </c>
      <c r="M32" s="11">
        <v>1371830.66</v>
      </c>
      <c r="N32" s="11">
        <f t="shared" si="1"/>
        <v>1371830.66</v>
      </c>
      <c r="O32" s="10">
        <f t="shared" si="0"/>
        <v>1232.4858138824502</v>
      </c>
      <c r="P32" s="38">
        <v>5000</v>
      </c>
      <c r="Q32" s="39" t="s">
        <v>20</v>
      </c>
    </row>
    <row r="33" spans="1:17" ht="22.9" customHeight="1" x14ac:dyDescent="0.2">
      <c r="A33" s="18">
        <f t="shared" si="2"/>
        <v>22</v>
      </c>
      <c r="B33" s="42" t="s">
        <v>67</v>
      </c>
      <c r="C33" s="40">
        <v>1967</v>
      </c>
      <c r="D33" s="40"/>
      <c r="E33" s="5" t="s">
        <v>25</v>
      </c>
      <c r="F33" s="36">
        <v>5</v>
      </c>
      <c r="G33" s="36">
        <v>4</v>
      </c>
      <c r="H33" s="37">
        <v>3697</v>
      </c>
      <c r="I33" s="37">
        <v>3457.5</v>
      </c>
      <c r="J33" s="37">
        <v>3457.5</v>
      </c>
      <c r="K33" s="36">
        <v>174</v>
      </c>
      <c r="L33" s="6" t="s">
        <v>59</v>
      </c>
      <c r="M33" s="11">
        <v>1088941.8899999999</v>
      </c>
      <c r="N33" s="11">
        <f t="shared" si="1"/>
        <v>1088941.8899999999</v>
      </c>
      <c r="O33" s="10">
        <f t="shared" si="0"/>
        <v>314.95065509761383</v>
      </c>
      <c r="P33" s="38">
        <v>5000</v>
      </c>
      <c r="Q33" s="39" t="s">
        <v>20</v>
      </c>
    </row>
    <row r="34" spans="1:17" ht="22.9" customHeight="1" x14ac:dyDescent="0.2">
      <c r="A34" s="18">
        <f t="shared" si="2"/>
        <v>23</v>
      </c>
      <c r="B34" s="42" t="s">
        <v>42</v>
      </c>
      <c r="C34" s="40">
        <v>1982</v>
      </c>
      <c r="D34" s="40"/>
      <c r="E34" s="5" t="s">
        <v>25</v>
      </c>
      <c r="F34" s="36">
        <v>9</v>
      </c>
      <c r="G34" s="36">
        <v>7</v>
      </c>
      <c r="H34" s="37">
        <v>15805.3</v>
      </c>
      <c r="I34" s="37">
        <v>14353.3</v>
      </c>
      <c r="J34" s="37">
        <v>14353.3</v>
      </c>
      <c r="K34" s="36">
        <v>725</v>
      </c>
      <c r="L34" s="6" t="s">
        <v>24</v>
      </c>
      <c r="M34" s="11">
        <v>10750868.720000001</v>
      </c>
      <c r="N34" s="11">
        <f t="shared" si="1"/>
        <v>10750868.720000001</v>
      </c>
      <c r="O34" s="10">
        <f t="shared" si="0"/>
        <v>749.01720997958671</v>
      </c>
      <c r="P34" s="38">
        <v>5000</v>
      </c>
      <c r="Q34" s="39" t="s">
        <v>20</v>
      </c>
    </row>
    <row r="35" spans="1:17" ht="22.9" customHeight="1" x14ac:dyDescent="0.2">
      <c r="A35" s="18">
        <f t="shared" si="2"/>
        <v>24</v>
      </c>
      <c r="B35" s="42" t="s">
        <v>60</v>
      </c>
      <c r="C35" s="40">
        <v>1957</v>
      </c>
      <c r="D35" s="40"/>
      <c r="E35" s="5" t="s">
        <v>61</v>
      </c>
      <c r="F35" s="36">
        <v>2</v>
      </c>
      <c r="G35" s="36">
        <v>2</v>
      </c>
      <c r="H35" s="37">
        <v>508.5</v>
      </c>
      <c r="I35" s="37">
        <v>506.9</v>
      </c>
      <c r="J35" s="37">
        <v>506.9</v>
      </c>
      <c r="K35" s="36">
        <v>21</v>
      </c>
      <c r="L35" s="6" t="s">
        <v>59</v>
      </c>
      <c r="M35" s="11">
        <v>331762.8</v>
      </c>
      <c r="N35" s="11">
        <f t="shared" si="1"/>
        <v>331762.8</v>
      </c>
      <c r="O35" s="10">
        <f t="shared" si="0"/>
        <v>654.49358847898998</v>
      </c>
      <c r="P35" s="38">
        <v>5000</v>
      </c>
      <c r="Q35" s="39" t="s">
        <v>20</v>
      </c>
    </row>
    <row r="36" spans="1:17" ht="22.9" customHeight="1" x14ac:dyDescent="0.2">
      <c r="A36" s="18">
        <f t="shared" si="2"/>
        <v>25</v>
      </c>
      <c r="B36" s="42" t="s">
        <v>41</v>
      </c>
      <c r="C36" s="40">
        <v>1977</v>
      </c>
      <c r="D36" s="40"/>
      <c r="E36" s="5" t="s">
        <v>25</v>
      </c>
      <c r="F36" s="36">
        <v>9</v>
      </c>
      <c r="G36" s="36">
        <v>1</v>
      </c>
      <c r="H36" s="37">
        <v>5241.32</v>
      </c>
      <c r="I36" s="37">
        <v>4555.42</v>
      </c>
      <c r="J36" s="37">
        <v>4555.42</v>
      </c>
      <c r="K36" s="36">
        <v>94</v>
      </c>
      <c r="L36" s="6" t="s">
        <v>24</v>
      </c>
      <c r="M36" s="11">
        <v>1576044.98</v>
      </c>
      <c r="N36" s="11">
        <f t="shared" si="1"/>
        <v>1576044.98</v>
      </c>
      <c r="O36" s="10">
        <f t="shared" si="0"/>
        <v>345.9713879291042</v>
      </c>
      <c r="P36" s="38">
        <v>5000</v>
      </c>
      <c r="Q36" s="39" t="s">
        <v>20</v>
      </c>
    </row>
    <row r="37" spans="1:17" ht="22.9" customHeight="1" x14ac:dyDescent="0.2">
      <c r="A37" s="18">
        <f t="shared" si="2"/>
        <v>26</v>
      </c>
      <c r="B37" s="42" t="s">
        <v>40</v>
      </c>
      <c r="C37" s="40">
        <v>1979</v>
      </c>
      <c r="D37" s="40"/>
      <c r="E37" s="5" t="s">
        <v>27</v>
      </c>
      <c r="F37" s="36">
        <v>9</v>
      </c>
      <c r="G37" s="36">
        <v>2</v>
      </c>
      <c r="H37" s="37">
        <v>4388.3999999999996</v>
      </c>
      <c r="I37" s="37">
        <v>3713.4</v>
      </c>
      <c r="J37" s="37">
        <v>3713.4</v>
      </c>
      <c r="K37" s="36">
        <v>218</v>
      </c>
      <c r="L37" s="6" t="s">
        <v>24</v>
      </c>
      <c r="M37" s="11">
        <v>3087491.81</v>
      </c>
      <c r="N37" s="11">
        <f t="shared" si="1"/>
        <v>3087491.81</v>
      </c>
      <c r="O37" s="10">
        <f t="shared" si="0"/>
        <v>831.44606290730871</v>
      </c>
      <c r="P37" s="38">
        <v>5000</v>
      </c>
      <c r="Q37" s="39" t="s">
        <v>20</v>
      </c>
    </row>
    <row r="38" spans="1:17" ht="22.9" customHeight="1" x14ac:dyDescent="0.2">
      <c r="A38" s="18">
        <f t="shared" si="2"/>
        <v>27</v>
      </c>
      <c r="B38" s="42" t="s">
        <v>39</v>
      </c>
      <c r="C38" s="40">
        <v>1978</v>
      </c>
      <c r="D38" s="40"/>
      <c r="E38" s="5" t="s">
        <v>25</v>
      </c>
      <c r="F38" s="36">
        <v>9</v>
      </c>
      <c r="G38" s="36">
        <v>1</v>
      </c>
      <c r="H38" s="37">
        <v>3458.5</v>
      </c>
      <c r="I38" s="37">
        <v>3151.4</v>
      </c>
      <c r="J38" s="37">
        <v>3151.4</v>
      </c>
      <c r="K38" s="36">
        <v>120</v>
      </c>
      <c r="L38" s="6" t="s">
        <v>24</v>
      </c>
      <c r="M38" s="11">
        <v>1568190.29</v>
      </c>
      <c r="N38" s="11">
        <f t="shared" si="1"/>
        <v>1568190.29</v>
      </c>
      <c r="O38" s="10">
        <f t="shared" si="0"/>
        <v>497.61702417972964</v>
      </c>
      <c r="P38" s="38">
        <v>5000</v>
      </c>
      <c r="Q38" s="39" t="s">
        <v>20</v>
      </c>
    </row>
    <row r="39" spans="1:17" ht="22.9" customHeight="1" x14ac:dyDescent="0.2">
      <c r="A39" s="18">
        <f t="shared" si="2"/>
        <v>28</v>
      </c>
      <c r="B39" s="42" t="s">
        <v>38</v>
      </c>
      <c r="C39" s="40">
        <v>1982</v>
      </c>
      <c r="D39" s="40"/>
      <c r="E39" s="5" t="s">
        <v>25</v>
      </c>
      <c r="F39" s="36">
        <v>9</v>
      </c>
      <c r="G39" s="36">
        <v>2</v>
      </c>
      <c r="H39" s="37">
        <v>5103.32</v>
      </c>
      <c r="I39" s="37">
        <v>4844.1899999999996</v>
      </c>
      <c r="J39" s="37">
        <v>4844.1899999999996</v>
      </c>
      <c r="K39" s="36">
        <v>211</v>
      </c>
      <c r="L39" s="6" t="s">
        <v>24</v>
      </c>
      <c r="M39" s="11">
        <v>3081843.76</v>
      </c>
      <c r="N39" s="11">
        <f t="shared" si="1"/>
        <v>3081843.76</v>
      </c>
      <c r="O39" s="10">
        <f t="shared" si="0"/>
        <v>636.1938239416703</v>
      </c>
      <c r="P39" s="38">
        <v>5000</v>
      </c>
      <c r="Q39" s="39" t="s">
        <v>20</v>
      </c>
    </row>
    <row r="40" spans="1:17" ht="14.25" customHeight="1" x14ac:dyDescent="0.2">
      <c r="A40" s="12"/>
      <c r="B40" s="12"/>
      <c r="C40" s="21"/>
      <c r="D40" s="21"/>
      <c r="E40" s="22"/>
      <c r="F40" s="23"/>
      <c r="G40" s="23"/>
      <c r="H40" s="24"/>
      <c r="I40" s="24"/>
      <c r="J40" s="24"/>
      <c r="K40" s="24"/>
      <c r="L40" s="23"/>
      <c r="M40" s="13"/>
      <c r="N40" s="13"/>
      <c r="O40" s="24"/>
      <c r="P40" s="24"/>
      <c r="Q40" s="25"/>
    </row>
    <row r="41" spans="1:17" ht="14.25" customHeight="1" x14ac:dyDescent="0.2">
      <c r="A41" s="26"/>
      <c r="B41" s="53" t="s">
        <v>29</v>
      </c>
      <c r="C41" s="53"/>
      <c r="D41" s="53"/>
      <c r="E41" s="53"/>
      <c r="F41" s="53"/>
      <c r="G41" s="53"/>
      <c r="H41" s="53"/>
      <c r="I41" s="53"/>
      <c r="J41" s="27"/>
      <c r="K41" s="23"/>
      <c r="L41" s="23"/>
      <c r="M41" s="4"/>
      <c r="N41" s="15" t="s">
        <v>68</v>
      </c>
      <c r="O41" s="27"/>
      <c r="P41" s="24"/>
      <c r="Q41" s="25"/>
    </row>
    <row r="42" spans="1:17" x14ac:dyDescent="0.2">
      <c r="A42" s="28"/>
      <c r="B42" s="28"/>
    </row>
    <row r="43" spans="1:17" x14ac:dyDescent="0.2">
      <c r="M43" s="30"/>
    </row>
    <row r="44" spans="1:17" s="29" customFormat="1" x14ac:dyDescent="0.2">
      <c r="B44" s="1"/>
      <c r="C44" s="34"/>
      <c r="D44" s="34"/>
      <c r="E44" s="34"/>
      <c r="F44" s="34"/>
      <c r="G44" s="34"/>
      <c r="H44" s="34"/>
      <c r="I44" s="31"/>
      <c r="J44" s="32"/>
      <c r="K44" s="33"/>
      <c r="L44" s="33"/>
      <c r="M44" s="14"/>
      <c r="N44" s="14"/>
      <c r="O44" s="33"/>
      <c r="P44" s="34"/>
      <c r="Q44" s="35"/>
    </row>
  </sheetData>
  <mergeCells count="26">
    <mergeCell ref="B41:I41"/>
    <mergeCell ref="Q4:Q8"/>
    <mergeCell ref="C5:C8"/>
    <mergeCell ref="D5:D8"/>
    <mergeCell ref="H4:H7"/>
    <mergeCell ref="I5:I7"/>
    <mergeCell ref="J5:J7"/>
    <mergeCell ref="L4:L8"/>
    <mergeCell ref="M4:N4"/>
    <mergeCell ref="M5:M7"/>
    <mergeCell ref="A10:B10"/>
    <mergeCell ref="A11:B11"/>
    <mergeCell ref="N1:Q1"/>
    <mergeCell ref="N2:Q2"/>
    <mergeCell ref="A3:Q3"/>
    <mergeCell ref="A4:A8"/>
    <mergeCell ref="B4:B8"/>
    <mergeCell ref="C4:D4"/>
    <mergeCell ref="E4:E8"/>
    <mergeCell ref="F4:F8"/>
    <mergeCell ref="K4:K7"/>
    <mergeCell ref="G4:G8"/>
    <mergeCell ref="N5:N7"/>
    <mergeCell ref="O4:O7"/>
    <mergeCell ref="P4:P7"/>
    <mergeCell ref="I4:J4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kbGjbyzxLmb8vz+vjSTLiTtNVeM1zoIUhNIHlI5CYM0=</DigestValue>
    </Reference>
    <Reference URI="#idOfficeObject" Type="http://www.w3.org/2000/09/xmldsig#Object">
      <DigestMethod Algorithm="urn:ietf:params:xml:ns:cpxmlsec:algorithms:gostr3411"/>
      <DigestValue>d/0nG9WodK29KWmIFlWIv/s+yLMI3cREgxJaljtGUBM=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rMLM5pEi+3b4100H6SfFcmTGN/ws2BjfFPVDfUYlZ7s=</DigestValue>
    </Reference>
  </SignedInfo>
  <SignatureValue>MvbvyNxoV/2KP/wyqitM0vW0r3FxmcnnqRM2q0VWoBCwJhrEzTd1eTHn6No4svOD
Nyh7Up83u+7xZRUfPhhUXg==</SignatureValue>
  <KeyInfo>
    <X509Data>
      <X509Certificate>MIIL8zCCC6KgAwIBAgIKHo99DQACAC2k6DAIBgYqhQMCAgMwggFjMRgwFgYFKoUD
ZAESDTEwMjc2MDA3ODc5OTQxGjAYBggqhQMDgQMBARIMMDA3NjA1MDE2MDMwMTQw
MgYDVQQJDCvQnNC+0YHQutC+0LLRgdC60LjQuSDQv9GA0L7RgdC/0LXQutGCINC0
LjEyMSMwIQYJKoZIhvcNAQkBFhRyb290QG5hbG9nLnRlbnNvci5ydTELMAkGA1UE
BhMCUlUxMTAvBgNVBAgMKDc2INCv0YDQvtGB0LvQsNCy0YHQutCw0Y8g0L7QsdC7
0LDRgdGC0YwxGzAZBgNVBAcMEtCv0YDQvtGB0LvQsNCy0LvRjDEtMCsGA1UECgwk
0J7QntCeINCa0L7QvNC/0LDQvdC40Y8g0KLQtdC90LfQvtGAMTAwLgYDVQQLDCfQ
o9C00L7RgdGC0L7QstC10YDRj9GO0YnQuNC5INGG0LXQvdGC0YAxEjAQBgNVBAMT
CVRFTlNPUkNBMzAeFw0xNTEyMjUwODUzMDBaFw0xNjEyMjUwOTAzMDBaMIICWzEL
MAkGA1UEBhMCUlUxPjA8BgkqhkiG9w0BCQIML0lOTj01ODM2MDEwMzYwL0tQUD01
ODM2MDEwMDEvT0dSTj0xMDI1ODAxMzU4OTQ1MRowGAYIKoUDA4EDAQESDDAwNTgz
NjAxMDM2MDE7MDkGA1UECgwy0JDQlNCc0JjQndCY0KHQotCg0JDQptCY0K8g0JPQ
ntCg0J7QlNCQINCf0JXQndCX0KsxOzA5BgNVBAMMMtCQ0JTQnNCY0J3QmNCh0KLQ
oNCQ0KbQmNCvINCT0J7QoNCe0JTQkCDQn9CV0J3Ql9CrMSowKAYDVQQqDCHQktC4
0LrRgtC+0YAg0J3QuNC60L7Qu9Cw0LXQstC40YcxGTAXBgNVBAQMENCa0YPQstCw
0LnRhtC10LIxGDAWBgUqhQNkARINMTAyNTgwMTM1ODk0NTEvMC0GA1UECQwm0L/Q
uy7QnNCw0YDRiNCw0LvQsCDQltGD0LrQvtCy0LAsINC0LjQxLzAtBgNVBAgMJjU4
INCf0LXQvdC30LXQvdGB0LrQsNGPINC+0LHQu9Cw0YHRgtGMMRYwFAYFKoUDZAMS
CzAwMzYxNjU3NTE5MR8wHQYDVQQLDBbQoNGD0LrQvtCy0L7QtNGB0YLQstC+MUYw
RAYDVQQMDD3Qk9Cb0JDQktCQINCQ0JTQnNCY0J3QmNCh0KLQoNCQ0KbQmNCYINCT
0J7QoNCe0JTQkCDQn9CV0J3Ql9CrMRMwEQYDVQQHDArQn9C10L3Qt9CwMR0wGwYJ
KoZIhvcNAQkBFg5nb3JhZG1Ac3VyYS5ydTBjMBwGBiqFAwICEzASBgcqhQMCAiQA
BgcqhQMCAh4BA0MABEAjxdWX6eNiJD6D1Zp4V2AcA/qPG+MptM0YTZhuJz1JjkfW
u2DYPuIR64Piq6yoS/fy1AqoMElD+mug+2W9YrW2o4IHODCCBzQwDgYDVR0PAQH/
BAQDAgTwMIGzBgNVHSUEgaswgagGCCsGAQUFBwMEBggrBgEFBQcDAgYIKoUDBwIV
AQIGByqFAwUDMAEGByqFAwUDKAEGCCqFAwUBGAITBgYqhQMDXQ8GBiqFAwNZGAYJ
KoUDAz8BAQIEBggqhQMDOgIBBgYIKoUDAzoCAQIGCCqFAwMpAQMEBggqhQMCQAEB
AQYHKoUDAgIiBgYHKoUDAgIiGgYHKoUDAgIiGQYGKoUDAhcDBgYqhQNkAgEwHQYD
VR0gBBYwFDAIBgYqhQNkcQIwCAYGKoUDZHEBMBkGCSqGSIb3DQEJDwQMMAowCAYG
KoUDAgIVMB0GA1UdDgQWBBSa2GxwkfXWt2cxP0gEtUs/gl4JkDCCAaQGA1UdIwSC
AZswggGXgBROYbZ60fwBLeU6JFO5bOrNcJpymqGCAWukggFnMIIBYzEYMBYGBSqF
A2QBEg0xMDI3NjAwNzg3OTk0MRowGAYIKoUDA4EDAQESDDAwNzYwNTAxNjAzMDE0
MDIGA1UECQwr0JzQvtGB0LrQvtCy0YHQutC40Lkg0L/RgNC+0YHQv9C10LrRgiDQ
tC4xMjEjMCEGCSqGSIb3DQEJARYUcm9vdEBuYWxvZy50ZW5zb3IucnUxCzAJBgNV
BAYTAlJVMTEwLwYDVQQIDCg3NiDQr9GA0L7RgdC70LDQstGB0LrQsNGPINC+0LHQ
u9Cw0YHRgtGMMRswGQYDVQQHDBLQr9GA0L7RgdC70LDQstC70YwxLTArBgNVBAoM
JNCe0J7QniDQmtC+0LzQv9Cw0L3QuNGPINCi0LXQvdC30L7RgDEwMC4GA1UECwwn
0KPQtNC+0YHRgtC+0LLQtdGA0Y/RjtGJ0LjQuSDRhtC10L3RgtGAMRIwEAYDVQQD
EwlURU5TT1JDQTOCEA9hMvcAb7aiTbYIMuxzbG8wggEpBgNVHR8EggEgMIIBHDA5
oDegNYYzaHR0cDovL3RheDQudGVuc29yLnJ1L2NlcnRlbnJvbGwvdGVuc29yY2Ez
LTIwMTUuY3JsMCygKqAohiZodHRwOi8vdGVuc29yLnJ1L2NhL3RlbnNvcmNhMy0y
MDE1LmNybDA5oDegNYYzaHR0cDovL2NybC50ZW5zb3IucnUvdGF4NC9jYS9jcmwv
dGVuc29yY2EzLTIwMTUuY3JsMDqgOKA2hjRodHRwOi8vY3JsMi50ZW5zb3IucnUv
dGF4NC9jYS9jcmwvdGVuc29yY2EzLTIwMTUuY3JsMDqgOKA2hjRodHRwOi8vY3Js
My50ZW5zb3IucnUvdGF4NC9jYS9jcmwvdGVuc29yY2EzLTIwMTUuY3JsMIIBoAYI
KwYBBQUHAQEEggGSMIIBjjAvBggrBgEFBQcwAYYjaHR0cDovL3RheDQudGVuc29y
LnJ1L29jc3Avb2NzcC5zcmYwLQYIKwYBBQUHMAKGIWh0dHA6Ly90YXg0LnRlbnNv
ci5ydS90c3AvdHNwLnNyZjA/BggrBgEFBQcwAoYzaHR0cDovL3RheDQudGVuc29y
LnJ1L2NlcnRlbnJvbGwvdGVuc29yY2EzLTIwMTUuY3J0MDIGCCsGAQUFBzAChiZo
dHRwOi8vdGVuc29yLnJ1L2NhL3RlbnNvcmNhMy0yMDE1LmNydDA7BggrBgEFBQcw
AoYvaHR0cDovL2NybC50ZW5zb3IucnUvdGF4NC9jYS90ZW5zb3JjYTMtMjAxNS5j
cnQwPAYIKwYBBQUHMAKGMGh0dHA6Ly9jcmwyLnRlbnNvci5ydS90YXg0L2NhL3Rl
bnNvcmNhMy0yMDE1LmNydDA8BggrBgEFBQcwAoYwaHR0cDovL2NybDMudGVuc29y
LnJ1L3RheDQvY2EvdGVuc29yY2EzLTIwMTUuY3J0MCsGA1UdEAQkMCKADzIwMTUx
MjI1MDg1MzAwWoEPMjAxNjEyMjUwODUzMDBaMDYGBSqFA2RvBC0MKyLQmtGA0LjQ
v9GC0L7Qn9GA0L4gQ1NQIiAo0LLQtdGA0YHQuNGPIDMuNikwggEzBgUqhQNkcASC
ASgwggEkDCsi0JrRgNC40L/RgtC+0J/RgNC+IENTUCIgKNCy0LXRgNGB0LjRjyAz
LjYpDFMi0KPQtNC+0YHRgtC+0LLQtdGA0Y/RjtGJ0LjQuSDRhtC10L3RgtGAICLQ
mtGA0LjQv9GC0L7Qn9GA0L4g0KPQpiIg0LLQtdGA0YHQuNC4IDEuNQxP0KHQtdGA
0YLQuNGE0LjQutCw0YIg0YHQvtC+0YLQstC10YLRgdGC0LLQuNGPIOKEliDQodCk
LzEyNC0yNzM4INC+0YIgMDEuMDcuMjAxNQxP0KHQtdGA0YLQuNGE0LjQutCw0YIg
0YHQvtC+0YLQstC10YLRgdGC0LLQuNGPIOKEliDQodCkLzEyOC0yMzUyINC+0YIg
MTUuMDQuMjAxNDAIBgYqhQMCAgMDQQAXhO14oWj2pG1QM7dx1Iacw8ENiv+eDsDj
wCvRgJ+PieHPyOJq4Rn2H9oPX7YTSavM2MM2DMB+jzy8BkXkOIBp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K1Sryw0PoP6QgEGJkP0n5gVIUJY=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omu+zCaWSszzLWXo9l+E7f/qLrA=</DigestValue>
      </Reference>
      <Reference URI="/xl/sharedStrings.xml?ContentType=application/vnd.openxmlformats-officedocument.spreadsheetml.sharedStrings+xml">
        <DigestMethod Algorithm="http://www.w3.org/2000/09/xmldsig#sha1"/>
        <DigestValue>7G9a5HObEYk/IuygZiwPQ9yU+LA=</DigestValue>
      </Reference>
      <Reference URI="/xl/styles.xml?ContentType=application/vnd.openxmlformats-officedocument.spreadsheetml.styles+xml">
        <DigestMethod Algorithm="http://www.w3.org/2000/09/xmldsig#sha1"/>
        <DigestValue>POuE+kgH8wT7vwvTDJpIfZVOnII=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tW1oWAbEwxn7gyCYyScLG41VXn8=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D3jF48oc49fYvxWMQ/5GRvu64K8=</DigestValue>
      </Reference>
    </Manifest>
    <SignatureProperties>
      <SignatureProperty Id="idSignatureTime" Target="#idPackageSignature">
        <mdssi:SignatureTime>
          <mdssi:Format>YYYY-MM-DDThh:mm:ssTZD</mdssi:Format>
          <mdssi:Value>2016-03-02T07:37:10Z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6.0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2016-03-02T07:37:10Z</xd:SigningTime>
          <xd:SigningCertificate>
            <xd:Cert>
              <xd:CertDigest>
                <DigestMethod Algorithm="http://www.w3.org/2000/09/xmldsig#sha1"/>
                <DigestValue>q3YZEBXRG/TkWtcSzvYjcxA+qM4=</DigestValue>
              </xd:CertDigest>
              <xd:IssuerSerial>
                <X509IssuerName>CN=TENSORCA3, OU=Удостоверяющий центр, O=ООО Компания Тензор, L=Ярославль, S=76 Ярославская область, C=RU, E=root@nalog.tensor.ru, STREET=Московский проспект д.12, OID.1.2.643.3.131.1.1=007605016030, OID.1.2.643.100.1=1027600787994</X509IssuerName>
                <X509SerialNumber>144317889747067853448424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Protocol</cp:lastModifiedBy>
  <cp:lastPrinted>2016-01-19T09:29:54Z</cp:lastPrinted>
  <dcterms:created xsi:type="dcterms:W3CDTF">2014-05-12T12:42:22Z</dcterms:created>
  <dcterms:modified xsi:type="dcterms:W3CDTF">2016-03-02T07:37:10Z</dcterms:modified>
</cp:coreProperties>
</file>