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540" windowWidth="20730" windowHeight="1036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Лист1!$A$10:$V$38</definedName>
    <definedName name="_xlnm.Print_Area" localSheetId="0">Лист1!$A$1:$R$44</definedName>
  </definedNames>
  <calcPr calcId="145621"/>
</workbook>
</file>

<file path=xl/calcChain.xml><?xml version="1.0" encoding="utf-8"?>
<calcChain xmlns="http://schemas.openxmlformats.org/spreadsheetml/2006/main">
  <c r="D10" i="1" l="1"/>
  <c r="D9" i="1" s="1"/>
  <c r="C10" i="1" l="1"/>
  <c r="E10" i="1" l="1"/>
  <c r="F10" i="1"/>
  <c r="F9" i="1" s="1"/>
  <c r="G10" i="1"/>
  <c r="G9" i="1" s="1"/>
  <c r="H10" i="1"/>
  <c r="I10" i="1"/>
  <c r="J10" i="1"/>
  <c r="K10" i="1"/>
  <c r="K9" i="1" s="1"/>
  <c r="L10" i="1"/>
  <c r="L9" i="1" s="1"/>
  <c r="M10" i="1"/>
  <c r="N10" i="1"/>
  <c r="O10" i="1"/>
  <c r="P10" i="1"/>
  <c r="Q10" i="1"/>
  <c r="Q9" i="1" s="1"/>
  <c r="R10" i="1"/>
  <c r="H9" i="1" l="1"/>
  <c r="C9" i="1" s="1"/>
  <c r="A12" i="1"/>
  <c r="A13" i="1" s="1"/>
  <c r="A14" i="1" s="1"/>
  <c r="A15" i="1" s="1"/>
  <c r="A16" i="1" s="1"/>
  <c r="A17" i="1" s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<sst xmlns="http://schemas.openxmlformats.org/spreadsheetml/2006/main" count="67" uniqueCount="57">
  <si>
    <t>№ п\п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</si>
  <si>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</si>
  <si>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</si>
  <si>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</si>
  <si>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</si>
  <si>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</si>
  <si>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</si>
  <si>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</si>
  <si>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</si>
  <si>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</si>
  <si>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</si>
  <si>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</si>
  <si>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переустройству невентилируемой крыши на вентилируемую крышу, устройству выходов на кровлю</t>
  </si>
  <si>
    <t>Установка коллективных (общедомовых) ПУ и УУ</t>
  </si>
  <si>
    <t>другие виды</t>
  </si>
  <si>
    <t>руб.</t>
  </si>
  <si>
    <t>ед.</t>
  </si>
  <si>
    <t>кв.м.</t>
  </si>
  <si>
    <t xml:space="preserve">руб. </t>
  </si>
  <si>
    <t>куб.м</t>
  </si>
  <si>
    <t>Первый заместитель главы администрации</t>
  </si>
  <si>
    <t>Приложение № 2 к постановлению</t>
  </si>
  <si>
    <t>г. Пенза, ул. Воронова, д.10</t>
  </si>
  <si>
    <t>г. Пенза, ул. Воронова, д.12</t>
  </si>
  <si>
    <t>г. Пенза, ул. Кижеватова, д.15</t>
  </si>
  <si>
    <t>г. Пенза, ул. Кижеватова, д.17</t>
  </si>
  <si>
    <t>кв.м</t>
  </si>
  <si>
    <t>Итого:</t>
  </si>
  <si>
    <t>Приложение № 3 к постановлению администрации города от 14.10.14 № 1195</t>
  </si>
  <si>
    <t>Итого на централизованном счете</t>
  </si>
  <si>
    <t>г. Пенза, ул. Дзержинского, д.23А</t>
  </si>
  <si>
    <t>г. Пенза, ул. Луначарского, д.42</t>
  </si>
  <si>
    <t>г. Пенза, городок Военный, д.10</t>
  </si>
  <si>
    <t>г. Пенза, городок Военный, д.13</t>
  </si>
  <si>
    <t>г. Пенза, городок Военный, д.7</t>
  </si>
  <si>
    <t>г. Пенза, городок Военный, д.8</t>
  </si>
  <si>
    <t>г. Пенза, ул. Антонова, д.10</t>
  </si>
  <si>
    <t>г. Пенза, ул. Бакунина, д.4</t>
  </si>
  <si>
    <t>г. Пенза, ул. Володарского, д.38-40</t>
  </si>
  <si>
    <t>г. Пенза, ул. Герцена, д.14</t>
  </si>
  <si>
    <t>г. Пенза, ул. Карпинского, д.41</t>
  </si>
  <si>
    <t>г. Пенза, ул. Карпинского, д.45</t>
  </si>
  <si>
    <t>г. Пенза, ул. Ленина, д.18</t>
  </si>
  <si>
    <t>г. Пенза, ул. Лермонтова, д.13</t>
  </si>
  <si>
    <t>г. Пенза, ул. Локомотивная, д.27</t>
  </si>
  <si>
    <t>г. Пенза, ул. Луначарского, д.7</t>
  </si>
  <si>
    <t>г. Пенза, ул. Медицинская, д.14а</t>
  </si>
  <si>
    <t>г. Пенза, ул. Мира, д.59</t>
  </si>
  <si>
    <t>г. Пенза, ул. Попова, д.72</t>
  </si>
  <si>
    <t>г. Пенза, ул. Свердлова, д.79а</t>
  </si>
  <si>
    <t>г. Пенза, ул. Володарского/ Октябрьская, д.89/3</t>
  </si>
  <si>
    <t>г. Пенза, ул. Мебельная, д.55</t>
  </si>
  <si>
    <t>г. Пенза, проезд Пограничный, д.21</t>
  </si>
  <si>
    <t>г. Пенза, ул. Бийская, д.11</t>
  </si>
  <si>
    <t>Реестр многоквартирных домов, которые включены в краткосрочный План реализации в г.Пензе региональной программы капитального ремонта общего имущества в многоквартирных домах, расположенных на территории Пензенской области, в 2015 году</t>
  </si>
  <si>
    <t>В.А. Попков</t>
  </si>
  <si>
    <t>администрации г. Пензы от «02» 03 2016 № 267/4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</si>
</sst>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0"/>
    <numFmt numFmtId="165" formatCode="###\ ###\ ###\ ##0.00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4" fillId="0" borderId="0" xfId="0" applyFont="1" applyFill="1" applyBorder="1"/>
    <xf numFmtId="4" fontId="5" fillId="0" borderId="5" xfId="0" applyNumberFormat="1" applyFont="1" applyFill="1" applyBorder="1" applyAlignment="1">
      <alignment horizontal="right" vertical="center"/>
    </xf>
    <xf numFmtId="2" fontId="4" fillId="0" borderId="5" xfId="0" applyNumberFormat="1" applyFont="1" applyFill="1" applyBorder="1" applyAlignment="1">
      <alignment horizontal="right" vertical="center" wrapText="1"/>
    </xf>
    <xf numFmtId="1" fontId="4" fillId="0" borderId="5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right" vertical="center"/>
    </xf>
    <xf numFmtId="0" fontId="0" fillId="0" borderId="0" xfId="0" applyFill="1"/>
    <xf numFmtId="4" fontId="10" fillId="0" borderId="5" xfId="0" applyNumberFormat="1" applyFont="1" applyFill="1" applyBorder="1" applyAlignment="1">
      <alignment horizontal="right" vertical="center"/>
    </xf>
    <xf numFmtId="164" fontId="11" fillId="0" borderId="5" xfId="0" applyNumberFormat="1" applyFont="1" applyFill="1" applyBorder="1" applyAlignment="1">
      <alignment horizontal="right"/>
    </xf>
    <xf numFmtId="4" fontId="4" fillId="0" borderId="5" xfId="0" applyNumberFormat="1" applyFont="1" applyFill="1" applyBorder="1" applyAlignment="1">
      <alignment horizontal="righ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4" fontId="0" fillId="0" borderId="0" xfId="0" applyNumberFormat="1" applyFill="1"/>
    <xf numFmtId="164" fontId="4" fillId="0" borderId="5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4" fontId="5" fillId="0" borderId="5" xfId="0" applyNumberFormat="1" applyFont="1" applyFill="1" applyBorder="1" applyAlignment="1">
      <alignment horizontal="right" vertical="center" wrapText="1"/>
    </xf>
    <xf numFmtId="1" fontId="5" fillId="0" borderId="5" xfId="0" applyNumberFormat="1" applyFont="1" applyFill="1" applyBorder="1" applyAlignment="1">
      <alignment horizontal="right" vertical="center" wrapText="1"/>
    </xf>
    <xf numFmtId="2" fontId="5" fillId="0" borderId="5" xfId="0" applyNumberFormat="1" applyFont="1" applyFill="1" applyBorder="1" applyAlignment="1">
      <alignment horizontal="right" vertical="center" wrapText="1"/>
    </xf>
    <xf numFmtId="0" fontId="4" fillId="0" borderId="5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" fontId="11" fillId="0" borderId="5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9" fillId="0" borderId="5" xfId="0" applyFont="1" applyFill="1" applyBorder="1" applyAlignment="1">
      <alignment vertical="center"/>
    </xf>
    <xf numFmtId="0" fontId="8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</cellXfs>
  <cellStyles count="9">
    <cellStyle name="Обычный" xfId="0" builtinId="0"/>
    <cellStyle name="Обычный 10" xfId="1"/>
    <cellStyle name="Обычный 2" xfId="2"/>
    <cellStyle name="Обычный 2 2" xfId="3"/>
    <cellStyle name="Обычный 3" xfId="4"/>
    <cellStyle name="Обычный 4" xfId="5"/>
    <cellStyle name="Обычный 5" xfId="6"/>
    <cellStyle name="Обычный 6" xfId="7"/>
    <cellStyle name="Обычный 7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view="pageBreakPreview" topLeftCell="A19" zoomScaleNormal="100" zoomScaleSheetLayoutView="100" workbookViewId="0">
      <selection activeCell="L2" sqref="L2:R2"/>
    </sheetView>
  </sheetViews>
  <sheetFormatPr defaultColWidth="9.140625" defaultRowHeight="15" x14ac:dyDescent="0.25"/>
  <cols>
    <col min="1" max="1" width="3" style="6" customWidth="1"/>
    <col min="2" max="2" width="28.28515625" style="6" customWidth="1"/>
    <col min="3" max="3" width="13.140625" style="6" customWidth="1"/>
    <col min="4" max="4" width="11.140625" style="6" customWidth="1"/>
    <col min="5" max="5" width="4.7109375" style="6" customWidth="1"/>
    <col min="6" max="6" width="12.140625" style="6" customWidth="1"/>
    <col min="7" max="7" width="7.85546875" style="6" customWidth="1"/>
    <col min="8" max="8" width="12.42578125" style="6" customWidth="1"/>
    <col min="9" max="9" width="3.140625" style="6" customWidth="1"/>
    <col min="10" max="10" width="4.28515625" style="6" customWidth="1"/>
    <col min="11" max="11" width="7.7109375" style="6" customWidth="1"/>
    <col min="12" max="12" width="11.7109375" style="6" customWidth="1"/>
    <col min="13" max="13" width="5.140625" style="6" customWidth="1"/>
    <col min="14" max="14" width="6.140625" style="6" customWidth="1"/>
    <col min="15" max="15" width="4.42578125" style="6" customWidth="1"/>
    <col min="16" max="16" width="4.7109375" style="6" customWidth="1"/>
    <col min="17" max="17" width="9.7109375" style="6" customWidth="1"/>
    <col min="18" max="18" width="4.28515625" style="6" customWidth="1"/>
    <col min="19" max="19" width="15.140625" style="6" customWidth="1"/>
    <col min="20" max="20" width="9.140625" style="6"/>
    <col min="21" max="21" width="16.28515625" style="6" customWidth="1"/>
    <col min="22" max="22" width="14.42578125" style="6" customWidth="1"/>
    <col min="23" max="16384" width="9.140625" style="6"/>
  </cols>
  <sheetData>
    <row r="1" spans="1:22" ht="18.600000000000001" customHeight="1" x14ac:dyDescent="0.25">
      <c r="L1" s="34" t="s">
        <v>21</v>
      </c>
      <c r="M1" s="34"/>
      <c r="N1" s="34"/>
      <c r="O1" s="34"/>
      <c r="P1" s="34"/>
      <c r="Q1" s="34"/>
      <c r="R1" s="34"/>
    </row>
    <row r="2" spans="1:22" ht="26.45" customHeight="1" x14ac:dyDescent="0.25">
      <c r="L2" s="34" t="s">
        <v>56</v>
      </c>
      <c r="M2" s="34"/>
      <c r="N2" s="34"/>
      <c r="O2" s="34"/>
      <c r="P2" s="34"/>
      <c r="Q2" s="34"/>
      <c r="R2" s="34"/>
    </row>
    <row r="3" spans="1:22" ht="30.6" customHeight="1" x14ac:dyDescent="0.25">
      <c r="L3" s="34" t="s">
        <v>28</v>
      </c>
      <c r="M3" s="34"/>
      <c r="N3" s="34"/>
      <c r="O3" s="34"/>
      <c r="P3" s="34"/>
      <c r="Q3" s="34"/>
      <c r="R3" s="34"/>
    </row>
    <row r="4" spans="1:22" ht="40.9" customHeight="1" x14ac:dyDescent="0.25">
      <c r="A4" s="36" t="s">
        <v>54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1:22" ht="18.75" customHeight="1" x14ac:dyDescent="0.25">
      <c r="A5" s="31" t="s">
        <v>0</v>
      </c>
      <c r="B5" s="31" t="s">
        <v>1</v>
      </c>
      <c r="C5" s="31" t="s">
        <v>2</v>
      </c>
      <c r="D5" s="38" t="s">
        <v>3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9" t="s">
        <v>4</v>
      </c>
      <c r="P5" s="39"/>
      <c r="Q5" s="39"/>
      <c r="R5" s="39"/>
    </row>
    <row r="6" spans="1:22" ht="199.5" x14ac:dyDescent="0.25">
      <c r="A6" s="32"/>
      <c r="B6" s="32"/>
      <c r="C6" s="32"/>
      <c r="D6" s="10" t="s">
        <v>5</v>
      </c>
      <c r="E6" s="40" t="s">
        <v>6</v>
      </c>
      <c r="F6" s="40"/>
      <c r="G6" s="40" t="s">
        <v>7</v>
      </c>
      <c r="H6" s="40"/>
      <c r="I6" s="40" t="s">
        <v>8</v>
      </c>
      <c r="J6" s="40"/>
      <c r="K6" s="40" t="s">
        <v>9</v>
      </c>
      <c r="L6" s="40"/>
      <c r="M6" s="40" t="s">
        <v>10</v>
      </c>
      <c r="N6" s="40"/>
      <c r="O6" s="13" t="s">
        <v>11</v>
      </c>
      <c r="P6" s="14" t="s">
        <v>12</v>
      </c>
      <c r="Q6" s="15" t="s">
        <v>13</v>
      </c>
      <c r="R6" s="13" t="s">
        <v>14</v>
      </c>
    </row>
    <row r="7" spans="1:22" ht="18.600000000000001" customHeight="1" x14ac:dyDescent="0.25">
      <c r="A7" s="37"/>
      <c r="B7" s="37"/>
      <c r="C7" s="16" t="s">
        <v>15</v>
      </c>
      <c r="D7" s="16" t="s">
        <v>15</v>
      </c>
      <c r="E7" s="16" t="s">
        <v>16</v>
      </c>
      <c r="F7" s="16" t="s">
        <v>15</v>
      </c>
      <c r="G7" s="16" t="s">
        <v>17</v>
      </c>
      <c r="H7" s="16" t="s">
        <v>15</v>
      </c>
      <c r="I7" s="16" t="s">
        <v>26</v>
      </c>
      <c r="J7" s="16" t="s">
        <v>15</v>
      </c>
      <c r="K7" s="16" t="s">
        <v>17</v>
      </c>
      <c r="L7" s="16" t="s">
        <v>15</v>
      </c>
      <c r="M7" s="16" t="s">
        <v>19</v>
      </c>
      <c r="N7" s="16" t="s">
        <v>15</v>
      </c>
      <c r="O7" s="16" t="s">
        <v>15</v>
      </c>
      <c r="P7" s="16" t="s">
        <v>18</v>
      </c>
      <c r="Q7" s="16" t="s">
        <v>15</v>
      </c>
      <c r="R7" s="16" t="s">
        <v>15</v>
      </c>
    </row>
    <row r="8" spans="1:22" ht="14.45" x14ac:dyDescent="0.3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  <c r="J8" s="17">
        <v>10</v>
      </c>
      <c r="K8" s="17">
        <v>11</v>
      </c>
      <c r="L8" s="17">
        <v>12</v>
      </c>
      <c r="M8" s="17">
        <v>13</v>
      </c>
      <c r="N8" s="17">
        <v>14</v>
      </c>
      <c r="O8" s="17">
        <v>15</v>
      </c>
      <c r="P8" s="17">
        <v>16</v>
      </c>
      <c r="Q8" s="17">
        <v>17</v>
      </c>
      <c r="R8" s="17">
        <v>18</v>
      </c>
    </row>
    <row r="9" spans="1:22" x14ac:dyDescent="0.25">
      <c r="A9" s="35" t="s">
        <v>27</v>
      </c>
      <c r="B9" s="35"/>
      <c r="C9" s="7">
        <f>D9+F9+H9+J9+L9+N9+O9+P9+Q9</f>
        <v>104512306.15000004</v>
      </c>
      <c r="D9" s="7">
        <f>D10</f>
        <v>4674219.09</v>
      </c>
      <c r="E9" s="8">
        <v>52</v>
      </c>
      <c r="F9" s="7">
        <f>F10</f>
        <v>80270567.650000021</v>
      </c>
      <c r="G9" s="7">
        <f>G10</f>
        <v>7698.3</v>
      </c>
      <c r="H9" s="7">
        <f>H10</f>
        <v>15967970.829999998</v>
      </c>
      <c r="I9" s="8">
        <v>0</v>
      </c>
      <c r="J9" s="7">
        <v>0</v>
      </c>
      <c r="K9" s="7">
        <f>K10</f>
        <v>2373</v>
      </c>
      <c r="L9" s="7">
        <f>L10</f>
        <v>3276313.04</v>
      </c>
      <c r="M9" s="8">
        <v>0</v>
      </c>
      <c r="N9" s="7">
        <v>0</v>
      </c>
      <c r="O9" s="7">
        <v>0</v>
      </c>
      <c r="P9" s="7">
        <v>0</v>
      </c>
      <c r="Q9" s="7">
        <f>Q10</f>
        <v>323235.53999999998</v>
      </c>
      <c r="R9" s="7">
        <v>0</v>
      </c>
      <c r="S9" s="18"/>
      <c r="U9" s="18"/>
      <c r="V9" s="18"/>
    </row>
    <row r="10" spans="1:22" x14ac:dyDescent="0.25">
      <c r="A10" s="33" t="s">
        <v>29</v>
      </c>
      <c r="B10" s="33"/>
      <c r="C10" s="7">
        <f>SUM(C11:C38)</f>
        <v>104512306.15000001</v>
      </c>
      <c r="D10" s="7">
        <f>SUM(D11:D38)</f>
        <v>4674219.09</v>
      </c>
      <c r="E10" s="8">
        <f t="shared" ref="E10:R10" si="0">SUM(E11:E38)</f>
        <v>52</v>
      </c>
      <c r="F10" s="7">
        <f t="shared" si="0"/>
        <v>80270567.650000021</v>
      </c>
      <c r="G10" s="7">
        <f t="shared" si="0"/>
        <v>7698.3</v>
      </c>
      <c r="H10" s="7">
        <f t="shared" si="0"/>
        <v>15967970.829999998</v>
      </c>
      <c r="I10" s="30">
        <f t="shared" si="0"/>
        <v>0</v>
      </c>
      <c r="J10" s="7">
        <f t="shared" si="0"/>
        <v>0</v>
      </c>
      <c r="K10" s="7">
        <f t="shared" si="0"/>
        <v>2373</v>
      </c>
      <c r="L10" s="7">
        <f t="shared" si="0"/>
        <v>3276313.04</v>
      </c>
      <c r="M10" s="8">
        <f t="shared" si="0"/>
        <v>0</v>
      </c>
      <c r="N10" s="7">
        <f t="shared" si="0"/>
        <v>0</v>
      </c>
      <c r="O10" s="7">
        <f t="shared" si="0"/>
        <v>0</v>
      </c>
      <c r="P10" s="7">
        <f t="shared" si="0"/>
        <v>0</v>
      </c>
      <c r="Q10" s="7">
        <f t="shared" si="0"/>
        <v>323235.53999999998</v>
      </c>
      <c r="R10" s="7">
        <f t="shared" si="0"/>
        <v>0</v>
      </c>
      <c r="U10" s="18"/>
      <c r="V10" s="18"/>
    </row>
    <row r="11" spans="1:22" ht="22.9" customHeight="1" x14ac:dyDescent="0.25">
      <c r="A11" s="10">
        <v>1</v>
      </c>
      <c r="B11" s="24" t="s">
        <v>32</v>
      </c>
      <c r="C11" s="2">
        <v>974854.6</v>
      </c>
      <c r="D11" s="2">
        <v>0</v>
      </c>
      <c r="E11" s="19">
        <v>0</v>
      </c>
      <c r="F11" s="2">
        <v>0</v>
      </c>
      <c r="G11" s="3">
        <v>671</v>
      </c>
      <c r="H11" s="9">
        <v>974854.6</v>
      </c>
      <c r="I11" s="4">
        <v>0</v>
      </c>
      <c r="J11" s="3">
        <v>0</v>
      </c>
      <c r="K11" s="2">
        <v>0</v>
      </c>
      <c r="L11" s="20">
        <v>0</v>
      </c>
      <c r="M11" s="11">
        <v>0</v>
      </c>
      <c r="N11" s="2">
        <v>0</v>
      </c>
      <c r="O11" s="5">
        <v>0</v>
      </c>
      <c r="P11" s="5">
        <v>0</v>
      </c>
      <c r="Q11" s="5">
        <v>0</v>
      </c>
      <c r="R11" s="5">
        <v>0</v>
      </c>
      <c r="U11" s="18"/>
      <c r="V11" s="18"/>
    </row>
    <row r="12" spans="1:22" ht="18" customHeight="1" x14ac:dyDescent="0.25">
      <c r="A12" s="10">
        <f>A11+1</f>
        <v>2</v>
      </c>
      <c r="B12" s="24" t="s">
        <v>33</v>
      </c>
      <c r="C12" s="2">
        <v>642364.6</v>
      </c>
      <c r="D12" s="2">
        <v>0</v>
      </c>
      <c r="E12" s="19">
        <v>0</v>
      </c>
      <c r="F12" s="2">
        <v>0</v>
      </c>
      <c r="G12" s="3">
        <v>421</v>
      </c>
      <c r="H12" s="9">
        <v>642364.6</v>
      </c>
      <c r="I12" s="4">
        <v>0</v>
      </c>
      <c r="J12" s="3">
        <v>0</v>
      </c>
      <c r="K12" s="2">
        <v>0</v>
      </c>
      <c r="L12" s="20">
        <v>0</v>
      </c>
      <c r="M12" s="11">
        <v>0</v>
      </c>
      <c r="N12" s="2">
        <v>0</v>
      </c>
      <c r="O12" s="5">
        <v>0</v>
      </c>
      <c r="P12" s="5">
        <v>0</v>
      </c>
      <c r="Q12" s="5">
        <v>0</v>
      </c>
      <c r="R12" s="5">
        <v>0</v>
      </c>
      <c r="U12" s="18"/>
      <c r="V12" s="18"/>
    </row>
    <row r="13" spans="1:22" ht="24" customHeight="1" x14ac:dyDescent="0.25">
      <c r="A13" s="10">
        <f t="shared" ref="A13:A38" si="1">A12+1</f>
        <v>3</v>
      </c>
      <c r="B13" s="25" t="s">
        <v>34</v>
      </c>
      <c r="C13" s="2">
        <v>937914.6</v>
      </c>
      <c r="D13" s="2">
        <v>0</v>
      </c>
      <c r="E13" s="19">
        <v>0</v>
      </c>
      <c r="F13" s="2">
        <v>0</v>
      </c>
      <c r="G13" s="3">
        <v>500</v>
      </c>
      <c r="H13" s="21">
        <v>937914.6</v>
      </c>
      <c r="I13" s="22">
        <v>0</v>
      </c>
      <c r="J13" s="23">
        <v>0</v>
      </c>
      <c r="K13" s="2">
        <v>0</v>
      </c>
      <c r="L13" s="20">
        <v>0</v>
      </c>
      <c r="M13" s="12">
        <v>0</v>
      </c>
      <c r="N13" s="2">
        <v>0</v>
      </c>
      <c r="O13" s="5">
        <v>0</v>
      </c>
      <c r="P13" s="5">
        <v>0</v>
      </c>
      <c r="Q13" s="5">
        <v>0</v>
      </c>
      <c r="R13" s="5">
        <v>0</v>
      </c>
      <c r="U13" s="18"/>
      <c r="V13" s="18"/>
    </row>
    <row r="14" spans="1:22" ht="19.149999999999999" customHeight="1" x14ac:dyDescent="0.25">
      <c r="A14" s="10">
        <f t="shared" si="1"/>
        <v>4</v>
      </c>
      <c r="B14" s="24" t="s">
        <v>35</v>
      </c>
      <c r="C14" s="2">
        <v>1099914.6000000001</v>
      </c>
      <c r="D14" s="2">
        <v>0</v>
      </c>
      <c r="E14" s="19">
        <v>0</v>
      </c>
      <c r="F14" s="2">
        <v>0</v>
      </c>
      <c r="G14" s="3">
        <v>684</v>
      </c>
      <c r="H14" s="9">
        <v>1099914.6000000001</v>
      </c>
      <c r="I14" s="4">
        <v>0</v>
      </c>
      <c r="J14" s="3">
        <v>0</v>
      </c>
      <c r="K14" s="2">
        <v>0</v>
      </c>
      <c r="L14" s="20">
        <v>0</v>
      </c>
      <c r="M14" s="11">
        <v>0</v>
      </c>
      <c r="N14" s="2">
        <v>0</v>
      </c>
      <c r="O14" s="5">
        <v>0</v>
      </c>
      <c r="P14" s="5">
        <v>0</v>
      </c>
      <c r="Q14" s="5">
        <v>0</v>
      </c>
      <c r="R14" s="5">
        <v>0</v>
      </c>
      <c r="U14" s="18"/>
      <c r="V14" s="18"/>
    </row>
    <row r="15" spans="1:22" ht="22.9" customHeight="1" x14ac:dyDescent="0.25">
      <c r="A15" s="29">
        <f t="shared" si="1"/>
        <v>5</v>
      </c>
      <c r="B15" s="24" t="s">
        <v>52</v>
      </c>
      <c r="C15" s="2">
        <v>1155838.3</v>
      </c>
      <c r="D15" s="2">
        <v>949208.24</v>
      </c>
      <c r="E15" s="19">
        <v>0</v>
      </c>
      <c r="F15" s="2">
        <v>0</v>
      </c>
      <c r="G15" s="3">
        <v>0</v>
      </c>
      <c r="H15" s="9">
        <v>0</v>
      </c>
      <c r="I15" s="4">
        <v>0</v>
      </c>
      <c r="J15" s="3">
        <v>0</v>
      </c>
      <c r="K15" s="2">
        <v>0</v>
      </c>
      <c r="L15" s="20">
        <v>0</v>
      </c>
      <c r="M15" s="11">
        <v>0</v>
      </c>
      <c r="N15" s="2">
        <v>0</v>
      </c>
      <c r="O15" s="5">
        <v>0</v>
      </c>
      <c r="P15" s="5">
        <v>0</v>
      </c>
      <c r="Q15" s="9">
        <v>206630.06</v>
      </c>
      <c r="R15" s="5">
        <v>0</v>
      </c>
      <c r="U15" s="18"/>
      <c r="V15" s="18"/>
    </row>
    <row r="16" spans="1:22" x14ac:dyDescent="0.25">
      <c r="A16" s="10">
        <f t="shared" si="1"/>
        <v>6</v>
      </c>
      <c r="B16" s="24" t="s">
        <v>36</v>
      </c>
      <c r="C16" s="2">
        <v>1422880.13</v>
      </c>
      <c r="D16" s="2">
        <v>0</v>
      </c>
      <c r="E16" s="19">
        <v>1</v>
      </c>
      <c r="F16" s="2">
        <v>1422880.13</v>
      </c>
      <c r="G16" s="3">
        <v>0</v>
      </c>
      <c r="H16" s="9">
        <v>0</v>
      </c>
      <c r="I16" s="4">
        <v>0</v>
      </c>
      <c r="J16" s="3">
        <v>0</v>
      </c>
      <c r="K16" s="2">
        <v>0</v>
      </c>
      <c r="L16" s="20">
        <v>0</v>
      </c>
      <c r="M16" s="11">
        <v>0</v>
      </c>
      <c r="N16" s="2">
        <v>0</v>
      </c>
      <c r="O16" s="5">
        <v>0</v>
      </c>
      <c r="P16" s="5">
        <v>0</v>
      </c>
      <c r="Q16" s="5">
        <v>0</v>
      </c>
      <c r="R16" s="5">
        <v>0</v>
      </c>
      <c r="U16" s="18"/>
      <c r="V16" s="18"/>
    </row>
    <row r="17" spans="1:22" x14ac:dyDescent="0.25">
      <c r="A17" s="10">
        <f t="shared" si="1"/>
        <v>7</v>
      </c>
      <c r="B17" s="24" t="s">
        <v>37</v>
      </c>
      <c r="C17" s="2">
        <v>4853419.3099999996</v>
      </c>
      <c r="D17" s="2">
        <v>746390.6</v>
      </c>
      <c r="E17" s="19">
        <v>0</v>
      </c>
      <c r="F17" s="2">
        <v>0</v>
      </c>
      <c r="G17" s="3">
        <v>1241.5999999999999</v>
      </c>
      <c r="H17" s="9">
        <v>4107028.71</v>
      </c>
      <c r="I17" s="4">
        <v>0</v>
      </c>
      <c r="J17" s="3">
        <v>0</v>
      </c>
      <c r="K17" s="2">
        <v>0</v>
      </c>
      <c r="L17" s="20">
        <v>0</v>
      </c>
      <c r="M17" s="11">
        <v>0</v>
      </c>
      <c r="N17" s="2">
        <v>0</v>
      </c>
      <c r="O17" s="5">
        <v>0</v>
      </c>
      <c r="P17" s="5">
        <v>0</v>
      </c>
      <c r="Q17" s="5">
        <v>0</v>
      </c>
      <c r="R17" s="5">
        <v>0</v>
      </c>
      <c r="U17" s="18"/>
      <c r="V17" s="18"/>
    </row>
    <row r="18" spans="1:22" x14ac:dyDescent="0.25">
      <c r="A18" s="27">
        <f t="shared" si="1"/>
        <v>8</v>
      </c>
      <c r="B18" s="24" t="s">
        <v>53</v>
      </c>
      <c r="C18" s="2">
        <v>635524.27</v>
      </c>
      <c r="D18" s="2">
        <v>0</v>
      </c>
      <c r="E18" s="19">
        <v>0</v>
      </c>
      <c r="F18" s="2">
        <v>0</v>
      </c>
      <c r="G18" s="3">
        <v>553</v>
      </c>
      <c r="H18" s="9">
        <v>635524.27</v>
      </c>
      <c r="I18" s="4">
        <v>0</v>
      </c>
      <c r="J18" s="3">
        <v>0</v>
      </c>
      <c r="K18" s="2">
        <v>0</v>
      </c>
      <c r="L18" s="20">
        <v>0</v>
      </c>
      <c r="M18" s="11">
        <v>0</v>
      </c>
      <c r="N18" s="2">
        <v>0</v>
      </c>
      <c r="O18" s="5">
        <v>0</v>
      </c>
      <c r="P18" s="5">
        <v>0</v>
      </c>
      <c r="Q18" s="5">
        <v>0</v>
      </c>
      <c r="R18" s="5">
        <v>0</v>
      </c>
      <c r="U18" s="18"/>
      <c r="V18" s="18"/>
    </row>
    <row r="19" spans="1:22" x14ac:dyDescent="0.25">
      <c r="A19" s="27">
        <f t="shared" si="1"/>
        <v>9</v>
      </c>
      <c r="B19" s="24" t="s">
        <v>38</v>
      </c>
      <c r="C19" s="2">
        <v>1421146.21</v>
      </c>
      <c r="D19" s="2">
        <v>0</v>
      </c>
      <c r="E19" s="19">
        <v>0</v>
      </c>
      <c r="F19" s="2">
        <v>0</v>
      </c>
      <c r="G19" s="3">
        <v>695</v>
      </c>
      <c r="H19" s="9">
        <v>1421146.21</v>
      </c>
      <c r="I19" s="4">
        <v>0</v>
      </c>
      <c r="J19" s="3">
        <v>0</v>
      </c>
      <c r="K19" s="2">
        <v>0</v>
      </c>
      <c r="L19" s="20">
        <v>0</v>
      </c>
      <c r="M19" s="11">
        <v>0</v>
      </c>
      <c r="N19" s="2">
        <v>0</v>
      </c>
      <c r="O19" s="5">
        <v>0</v>
      </c>
      <c r="P19" s="5">
        <v>0</v>
      </c>
      <c r="Q19" s="5">
        <v>0</v>
      </c>
      <c r="R19" s="5">
        <v>0</v>
      </c>
      <c r="U19" s="18"/>
      <c r="V19" s="18"/>
    </row>
    <row r="20" spans="1:22" ht="25.5" x14ac:dyDescent="0.25">
      <c r="A20" s="10">
        <f t="shared" si="1"/>
        <v>10</v>
      </c>
      <c r="B20" s="26" t="s">
        <v>50</v>
      </c>
      <c r="C20" s="2">
        <v>1874040.95</v>
      </c>
      <c r="D20" s="2">
        <v>0</v>
      </c>
      <c r="E20" s="19">
        <v>0</v>
      </c>
      <c r="F20" s="2">
        <v>0</v>
      </c>
      <c r="G20" s="3">
        <v>1203</v>
      </c>
      <c r="H20" s="9">
        <v>1874040.95</v>
      </c>
      <c r="I20" s="4">
        <v>0</v>
      </c>
      <c r="J20" s="3">
        <v>0</v>
      </c>
      <c r="K20" s="2">
        <v>0</v>
      </c>
      <c r="L20" s="20">
        <v>0</v>
      </c>
      <c r="M20" s="11">
        <v>0</v>
      </c>
      <c r="N20" s="2">
        <v>0</v>
      </c>
      <c r="O20" s="5">
        <v>0</v>
      </c>
      <c r="P20" s="5">
        <v>0</v>
      </c>
      <c r="Q20" s="5">
        <v>0</v>
      </c>
      <c r="R20" s="5">
        <v>0</v>
      </c>
      <c r="U20" s="18"/>
      <c r="V20" s="18"/>
    </row>
    <row r="21" spans="1:22" x14ac:dyDescent="0.25">
      <c r="A21" s="10">
        <f t="shared" si="1"/>
        <v>11</v>
      </c>
      <c r="B21" s="24" t="s">
        <v>22</v>
      </c>
      <c r="C21" s="2">
        <v>4656837.3899999997</v>
      </c>
      <c r="D21" s="2">
        <v>0</v>
      </c>
      <c r="E21" s="19">
        <v>3</v>
      </c>
      <c r="F21" s="2">
        <v>4656837.3899999997</v>
      </c>
      <c r="G21" s="3">
        <v>0</v>
      </c>
      <c r="H21" s="9">
        <v>0</v>
      </c>
      <c r="I21" s="4">
        <v>0</v>
      </c>
      <c r="J21" s="3">
        <v>0</v>
      </c>
      <c r="K21" s="2">
        <v>0</v>
      </c>
      <c r="L21" s="20">
        <v>0</v>
      </c>
      <c r="M21" s="11">
        <v>0</v>
      </c>
      <c r="N21" s="2">
        <v>0</v>
      </c>
      <c r="O21" s="5">
        <v>0</v>
      </c>
      <c r="P21" s="5">
        <v>0</v>
      </c>
      <c r="Q21" s="5">
        <v>0</v>
      </c>
      <c r="R21" s="5">
        <v>0</v>
      </c>
      <c r="U21" s="18"/>
      <c r="V21" s="18"/>
    </row>
    <row r="22" spans="1:22" x14ac:dyDescent="0.25">
      <c r="A22" s="10">
        <f t="shared" si="1"/>
        <v>12</v>
      </c>
      <c r="B22" s="24" t="s">
        <v>23</v>
      </c>
      <c r="C22" s="2">
        <v>3047159.29</v>
      </c>
      <c r="D22" s="2">
        <v>0</v>
      </c>
      <c r="E22" s="19">
        <v>2</v>
      </c>
      <c r="F22" s="2">
        <v>3047159.29</v>
      </c>
      <c r="G22" s="3">
        <v>0</v>
      </c>
      <c r="H22" s="9">
        <v>0</v>
      </c>
      <c r="I22" s="4">
        <v>0</v>
      </c>
      <c r="J22" s="3">
        <v>0</v>
      </c>
      <c r="K22" s="2">
        <v>0</v>
      </c>
      <c r="L22" s="20">
        <v>0</v>
      </c>
      <c r="M22" s="11">
        <v>0</v>
      </c>
      <c r="N22" s="2">
        <v>0</v>
      </c>
      <c r="O22" s="5">
        <v>0</v>
      </c>
      <c r="P22" s="5">
        <v>0</v>
      </c>
      <c r="Q22" s="5">
        <v>0</v>
      </c>
      <c r="R22" s="5">
        <v>0</v>
      </c>
      <c r="U22" s="18"/>
      <c r="V22" s="18"/>
    </row>
    <row r="23" spans="1:22" x14ac:dyDescent="0.25">
      <c r="A23" s="10">
        <f t="shared" si="1"/>
        <v>13</v>
      </c>
      <c r="B23" s="24" t="s">
        <v>39</v>
      </c>
      <c r="C23" s="2">
        <v>6194273.0700000003</v>
      </c>
      <c r="D23" s="2">
        <v>0</v>
      </c>
      <c r="E23" s="19">
        <v>4</v>
      </c>
      <c r="F23" s="2">
        <v>6194273.0700000003</v>
      </c>
      <c r="G23" s="3">
        <v>0</v>
      </c>
      <c r="H23" s="9">
        <v>0</v>
      </c>
      <c r="I23" s="4">
        <v>0</v>
      </c>
      <c r="J23" s="3">
        <v>0</v>
      </c>
      <c r="K23" s="2">
        <v>0</v>
      </c>
      <c r="L23" s="20">
        <v>0</v>
      </c>
      <c r="M23" s="11">
        <v>0</v>
      </c>
      <c r="N23" s="2">
        <v>0</v>
      </c>
      <c r="O23" s="5">
        <v>0</v>
      </c>
      <c r="P23" s="5">
        <v>0</v>
      </c>
      <c r="Q23" s="5">
        <v>0</v>
      </c>
      <c r="R23" s="5">
        <v>0</v>
      </c>
      <c r="U23" s="18"/>
      <c r="V23" s="18"/>
    </row>
    <row r="24" spans="1:22" x14ac:dyDescent="0.25">
      <c r="A24" s="10">
        <f t="shared" si="1"/>
        <v>14</v>
      </c>
      <c r="B24" s="24" t="s">
        <v>30</v>
      </c>
      <c r="C24" s="2">
        <v>958914.6</v>
      </c>
      <c r="D24" s="2">
        <v>958914.6</v>
      </c>
      <c r="E24" s="19">
        <v>0</v>
      </c>
      <c r="F24" s="2">
        <v>0</v>
      </c>
      <c r="G24" s="3">
        <v>0</v>
      </c>
      <c r="H24" s="9">
        <v>0</v>
      </c>
      <c r="I24" s="4">
        <v>0</v>
      </c>
      <c r="J24" s="3">
        <v>0</v>
      </c>
      <c r="K24" s="2">
        <v>0</v>
      </c>
      <c r="L24" s="20">
        <v>0</v>
      </c>
      <c r="M24" s="11">
        <v>0</v>
      </c>
      <c r="N24" s="2">
        <v>0</v>
      </c>
      <c r="O24" s="5">
        <v>0</v>
      </c>
      <c r="P24" s="5">
        <v>0</v>
      </c>
      <c r="Q24" s="5">
        <v>0</v>
      </c>
      <c r="R24" s="5">
        <v>0</v>
      </c>
      <c r="U24" s="18"/>
      <c r="V24" s="18"/>
    </row>
    <row r="25" spans="1:22" x14ac:dyDescent="0.25">
      <c r="A25" s="10">
        <f t="shared" si="1"/>
        <v>15</v>
      </c>
      <c r="B25" s="24" t="s">
        <v>40</v>
      </c>
      <c r="C25" s="2">
        <v>6140745.2699999996</v>
      </c>
      <c r="D25" s="2">
        <v>0</v>
      </c>
      <c r="E25" s="19">
        <v>4</v>
      </c>
      <c r="F25" s="2">
        <v>6140745.2699999996</v>
      </c>
      <c r="G25" s="3">
        <v>0</v>
      </c>
      <c r="H25" s="9">
        <v>0</v>
      </c>
      <c r="I25" s="4">
        <v>0</v>
      </c>
      <c r="J25" s="3">
        <v>0</v>
      </c>
      <c r="K25" s="2">
        <v>0</v>
      </c>
      <c r="L25" s="20">
        <v>0</v>
      </c>
      <c r="M25" s="11">
        <v>0</v>
      </c>
      <c r="N25" s="2">
        <v>0</v>
      </c>
      <c r="O25" s="5">
        <v>0</v>
      </c>
      <c r="P25" s="5">
        <v>0</v>
      </c>
      <c r="Q25" s="5">
        <v>0</v>
      </c>
      <c r="R25" s="5">
        <v>0</v>
      </c>
      <c r="U25" s="18"/>
      <c r="V25" s="18"/>
    </row>
    <row r="26" spans="1:22" x14ac:dyDescent="0.25">
      <c r="A26" s="10">
        <f t="shared" si="1"/>
        <v>16</v>
      </c>
      <c r="B26" s="24" t="s">
        <v>41</v>
      </c>
      <c r="C26" s="2">
        <v>13912681.050000001</v>
      </c>
      <c r="D26" s="2">
        <v>0</v>
      </c>
      <c r="E26" s="19">
        <v>9</v>
      </c>
      <c r="F26" s="2">
        <v>13912681.050000001</v>
      </c>
      <c r="G26" s="3">
        <v>0</v>
      </c>
      <c r="H26" s="9">
        <v>0</v>
      </c>
      <c r="I26" s="4">
        <v>0</v>
      </c>
      <c r="J26" s="3">
        <v>0</v>
      </c>
      <c r="K26" s="2">
        <v>0</v>
      </c>
      <c r="L26" s="20">
        <v>0</v>
      </c>
      <c r="M26" s="11">
        <v>0</v>
      </c>
      <c r="N26" s="2">
        <v>0</v>
      </c>
      <c r="O26" s="5">
        <v>0</v>
      </c>
      <c r="P26" s="5">
        <v>0</v>
      </c>
      <c r="Q26" s="5">
        <v>0</v>
      </c>
      <c r="R26" s="5">
        <v>0</v>
      </c>
      <c r="U26" s="18"/>
      <c r="V26" s="18"/>
    </row>
    <row r="27" spans="1:22" x14ac:dyDescent="0.25">
      <c r="A27" s="10">
        <f t="shared" si="1"/>
        <v>17</v>
      </c>
      <c r="B27" s="24" t="s">
        <v>24</v>
      </c>
      <c r="C27" s="2">
        <v>12415628.5</v>
      </c>
      <c r="D27" s="2">
        <v>0</v>
      </c>
      <c r="E27" s="19">
        <v>8</v>
      </c>
      <c r="F27" s="2">
        <v>12415628.5</v>
      </c>
      <c r="G27" s="3">
        <v>0</v>
      </c>
      <c r="H27" s="9">
        <v>0</v>
      </c>
      <c r="I27" s="4">
        <v>0</v>
      </c>
      <c r="J27" s="3">
        <v>0</v>
      </c>
      <c r="K27" s="2">
        <v>0</v>
      </c>
      <c r="L27" s="20">
        <v>0</v>
      </c>
      <c r="M27" s="11">
        <v>0</v>
      </c>
      <c r="N27" s="2">
        <v>0</v>
      </c>
      <c r="O27" s="5">
        <v>0</v>
      </c>
      <c r="P27" s="5">
        <v>0</v>
      </c>
      <c r="Q27" s="5">
        <v>0</v>
      </c>
      <c r="R27" s="5">
        <v>0</v>
      </c>
      <c r="U27" s="18"/>
      <c r="V27" s="18"/>
    </row>
    <row r="28" spans="1:22" x14ac:dyDescent="0.25">
      <c r="A28" s="10">
        <f t="shared" si="1"/>
        <v>18</v>
      </c>
      <c r="B28" s="24" t="s">
        <v>25</v>
      </c>
      <c r="C28" s="2">
        <v>12415923.390000001</v>
      </c>
      <c r="D28" s="2">
        <v>0</v>
      </c>
      <c r="E28" s="19">
        <v>8</v>
      </c>
      <c r="F28" s="2">
        <v>12415923.390000001</v>
      </c>
      <c r="G28" s="3">
        <v>0</v>
      </c>
      <c r="H28" s="9">
        <v>0</v>
      </c>
      <c r="I28" s="4">
        <v>0</v>
      </c>
      <c r="J28" s="3">
        <v>0</v>
      </c>
      <c r="K28" s="2">
        <v>0</v>
      </c>
      <c r="L28" s="20">
        <v>0</v>
      </c>
      <c r="M28" s="11">
        <v>0</v>
      </c>
      <c r="N28" s="2">
        <v>0</v>
      </c>
      <c r="O28" s="5">
        <v>0</v>
      </c>
      <c r="P28" s="5">
        <v>0</v>
      </c>
      <c r="Q28" s="5">
        <v>0</v>
      </c>
      <c r="R28" s="5">
        <v>0</v>
      </c>
      <c r="U28" s="18"/>
      <c r="V28" s="18"/>
    </row>
    <row r="29" spans="1:22" x14ac:dyDescent="0.25">
      <c r="A29" s="10">
        <f t="shared" si="1"/>
        <v>19</v>
      </c>
      <c r="B29" s="24" t="s">
        <v>42</v>
      </c>
      <c r="C29" s="2">
        <v>3276313.04</v>
      </c>
      <c r="D29" s="2">
        <v>0</v>
      </c>
      <c r="E29" s="19">
        <v>0</v>
      </c>
      <c r="F29" s="2">
        <v>0</v>
      </c>
      <c r="G29" s="3">
        <v>0</v>
      </c>
      <c r="H29" s="9">
        <v>0</v>
      </c>
      <c r="I29" s="4">
        <v>0</v>
      </c>
      <c r="J29" s="3">
        <v>0</v>
      </c>
      <c r="K29" s="2">
        <v>2373</v>
      </c>
      <c r="L29" s="9">
        <v>3276313.04</v>
      </c>
      <c r="M29" s="11">
        <v>0</v>
      </c>
      <c r="N29" s="2">
        <v>0</v>
      </c>
      <c r="O29" s="5">
        <v>0</v>
      </c>
      <c r="P29" s="5">
        <v>0</v>
      </c>
      <c r="Q29" s="5">
        <v>0</v>
      </c>
      <c r="R29" s="5">
        <v>0</v>
      </c>
      <c r="U29" s="18"/>
      <c r="V29" s="18"/>
    </row>
    <row r="30" spans="1:22" x14ac:dyDescent="0.25">
      <c r="A30" s="10">
        <f t="shared" si="1"/>
        <v>20</v>
      </c>
      <c r="B30" s="24" t="s">
        <v>43</v>
      </c>
      <c r="C30" s="2">
        <v>3618958.07</v>
      </c>
      <c r="D30" s="2">
        <v>715606.44</v>
      </c>
      <c r="E30" s="19">
        <v>0</v>
      </c>
      <c r="F30" s="2">
        <v>0</v>
      </c>
      <c r="G30" s="3">
        <v>1005.7</v>
      </c>
      <c r="H30" s="9">
        <v>2903351.63</v>
      </c>
      <c r="I30" s="4">
        <v>0</v>
      </c>
      <c r="J30" s="3">
        <v>0</v>
      </c>
      <c r="K30" s="2">
        <v>0</v>
      </c>
      <c r="L30" s="20">
        <v>0</v>
      </c>
      <c r="M30" s="11">
        <v>0</v>
      </c>
      <c r="N30" s="2">
        <v>0</v>
      </c>
      <c r="O30" s="5">
        <v>0</v>
      </c>
      <c r="P30" s="5">
        <v>0</v>
      </c>
      <c r="Q30" s="5">
        <v>0</v>
      </c>
      <c r="R30" s="5">
        <v>0</v>
      </c>
      <c r="U30" s="18"/>
      <c r="V30" s="18"/>
    </row>
    <row r="31" spans="1:22" x14ac:dyDescent="0.25">
      <c r="A31" s="10">
        <f t="shared" si="1"/>
        <v>21</v>
      </c>
      <c r="B31" s="24" t="s">
        <v>44</v>
      </c>
      <c r="C31" s="2">
        <v>1371830.66</v>
      </c>
      <c r="D31" s="2">
        <v>0</v>
      </c>
      <c r="E31" s="19">
        <v>0</v>
      </c>
      <c r="F31" s="2">
        <v>0</v>
      </c>
      <c r="G31" s="3">
        <v>724</v>
      </c>
      <c r="H31" s="9">
        <v>1371830.66</v>
      </c>
      <c r="I31" s="4">
        <v>0</v>
      </c>
      <c r="J31" s="3">
        <v>0</v>
      </c>
      <c r="K31" s="2">
        <v>0</v>
      </c>
      <c r="L31" s="20">
        <v>0</v>
      </c>
      <c r="M31" s="11">
        <v>0</v>
      </c>
      <c r="N31" s="2">
        <v>0</v>
      </c>
      <c r="O31" s="5">
        <v>0</v>
      </c>
      <c r="P31" s="5">
        <v>0</v>
      </c>
      <c r="Q31" s="5">
        <v>0</v>
      </c>
      <c r="R31" s="5">
        <v>0</v>
      </c>
      <c r="U31" s="18"/>
      <c r="V31" s="18"/>
    </row>
    <row r="32" spans="1:22" x14ac:dyDescent="0.25">
      <c r="A32" s="10">
        <f t="shared" si="1"/>
        <v>22</v>
      </c>
      <c r="B32" s="24" t="s">
        <v>31</v>
      </c>
      <c r="C32" s="2">
        <v>1088941.8899999999</v>
      </c>
      <c r="D32" s="2">
        <v>1088941.8899999999</v>
      </c>
      <c r="E32" s="19">
        <v>0</v>
      </c>
      <c r="F32" s="2">
        <v>0</v>
      </c>
      <c r="G32" s="3">
        <v>0</v>
      </c>
      <c r="H32" s="9">
        <v>0</v>
      </c>
      <c r="I32" s="4">
        <v>0</v>
      </c>
      <c r="J32" s="3">
        <v>0</v>
      </c>
      <c r="K32" s="2">
        <v>0</v>
      </c>
      <c r="L32" s="20">
        <v>0</v>
      </c>
      <c r="M32" s="11">
        <v>0</v>
      </c>
      <c r="N32" s="2">
        <v>0</v>
      </c>
      <c r="O32" s="5">
        <v>0</v>
      </c>
      <c r="P32" s="5">
        <v>0</v>
      </c>
      <c r="Q32" s="5">
        <v>0</v>
      </c>
      <c r="R32" s="5">
        <v>0</v>
      </c>
      <c r="U32" s="18"/>
      <c r="V32" s="18"/>
    </row>
    <row r="33" spans="1:22" x14ac:dyDescent="0.25">
      <c r="A33" s="10">
        <f t="shared" si="1"/>
        <v>23</v>
      </c>
      <c r="B33" s="24" t="s">
        <v>45</v>
      </c>
      <c r="C33" s="2">
        <v>10750868.720000001</v>
      </c>
      <c r="D33" s="2">
        <v>0</v>
      </c>
      <c r="E33" s="19">
        <v>7</v>
      </c>
      <c r="F33" s="2">
        <v>10750868.720000001</v>
      </c>
      <c r="G33" s="3">
        <v>0</v>
      </c>
      <c r="H33" s="9">
        <v>0</v>
      </c>
      <c r="I33" s="4">
        <v>0</v>
      </c>
      <c r="J33" s="3">
        <v>0</v>
      </c>
      <c r="K33" s="2">
        <v>0</v>
      </c>
      <c r="L33" s="20">
        <v>0</v>
      </c>
      <c r="M33" s="11">
        <v>0</v>
      </c>
      <c r="N33" s="2">
        <v>0</v>
      </c>
      <c r="O33" s="5">
        <v>0</v>
      </c>
      <c r="P33" s="5">
        <v>0</v>
      </c>
      <c r="Q33" s="5">
        <v>0</v>
      </c>
      <c r="R33" s="5">
        <v>0</v>
      </c>
      <c r="U33" s="18"/>
      <c r="V33" s="18"/>
    </row>
    <row r="34" spans="1:22" x14ac:dyDescent="0.25">
      <c r="A34" s="29">
        <f t="shared" si="1"/>
        <v>24</v>
      </c>
      <c r="B34" s="24" t="s">
        <v>51</v>
      </c>
      <c r="C34" s="2">
        <v>331762.8</v>
      </c>
      <c r="D34" s="2">
        <v>215157.32</v>
      </c>
      <c r="E34" s="19">
        <v>0</v>
      </c>
      <c r="F34" s="2">
        <v>0</v>
      </c>
      <c r="G34" s="3">
        <v>0</v>
      </c>
      <c r="H34" s="9">
        <v>0</v>
      </c>
      <c r="I34" s="4">
        <v>0</v>
      </c>
      <c r="J34" s="3">
        <v>0</v>
      </c>
      <c r="K34" s="2">
        <v>0</v>
      </c>
      <c r="L34" s="20">
        <v>0</v>
      </c>
      <c r="M34" s="11">
        <v>0</v>
      </c>
      <c r="N34" s="2">
        <v>0</v>
      </c>
      <c r="O34" s="5">
        <v>0</v>
      </c>
      <c r="P34" s="5">
        <v>0</v>
      </c>
      <c r="Q34" s="9">
        <v>116605.48</v>
      </c>
      <c r="R34" s="5">
        <v>0</v>
      </c>
      <c r="U34" s="18"/>
      <c r="V34" s="18"/>
    </row>
    <row r="35" spans="1:22" x14ac:dyDescent="0.25">
      <c r="A35" s="28">
        <f t="shared" si="1"/>
        <v>25</v>
      </c>
      <c r="B35" s="24" t="s">
        <v>46</v>
      </c>
      <c r="C35" s="2">
        <v>1576044.98</v>
      </c>
      <c r="D35" s="2">
        <v>0</v>
      </c>
      <c r="E35" s="19">
        <v>1</v>
      </c>
      <c r="F35" s="2">
        <v>1576044.98</v>
      </c>
      <c r="G35" s="3">
        <v>0</v>
      </c>
      <c r="H35" s="9">
        <v>0</v>
      </c>
      <c r="I35" s="4">
        <v>0</v>
      </c>
      <c r="J35" s="3">
        <v>0</v>
      </c>
      <c r="K35" s="2">
        <v>0</v>
      </c>
      <c r="L35" s="20">
        <v>0</v>
      </c>
      <c r="M35" s="11">
        <v>0</v>
      </c>
      <c r="N35" s="2">
        <v>0</v>
      </c>
      <c r="O35" s="5">
        <v>0</v>
      </c>
      <c r="P35" s="5">
        <v>0</v>
      </c>
      <c r="Q35" s="5">
        <v>0</v>
      </c>
      <c r="R35" s="5">
        <v>0</v>
      </c>
      <c r="U35" s="18"/>
      <c r="V35" s="18"/>
    </row>
    <row r="36" spans="1:22" x14ac:dyDescent="0.25">
      <c r="A36" s="28">
        <f t="shared" si="1"/>
        <v>26</v>
      </c>
      <c r="B36" s="24" t="s">
        <v>47</v>
      </c>
      <c r="C36" s="2">
        <v>3087491.81</v>
      </c>
      <c r="D36" s="2">
        <v>0</v>
      </c>
      <c r="E36" s="19">
        <v>2</v>
      </c>
      <c r="F36" s="2">
        <v>3087491.81</v>
      </c>
      <c r="G36" s="3">
        <v>0</v>
      </c>
      <c r="H36" s="9">
        <v>0</v>
      </c>
      <c r="I36" s="4">
        <v>0</v>
      </c>
      <c r="J36" s="3">
        <v>0</v>
      </c>
      <c r="K36" s="2">
        <v>0</v>
      </c>
      <c r="L36" s="20">
        <v>0</v>
      </c>
      <c r="M36" s="11">
        <v>0</v>
      </c>
      <c r="N36" s="2">
        <v>0</v>
      </c>
      <c r="O36" s="5">
        <v>0</v>
      </c>
      <c r="P36" s="5">
        <v>0</v>
      </c>
      <c r="Q36" s="5">
        <v>0</v>
      </c>
      <c r="R36" s="5">
        <v>0</v>
      </c>
      <c r="U36" s="18"/>
      <c r="V36" s="18"/>
    </row>
    <row r="37" spans="1:22" x14ac:dyDescent="0.25">
      <c r="A37" s="28">
        <f t="shared" si="1"/>
        <v>27</v>
      </c>
      <c r="B37" s="24" t="s">
        <v>48</v>
      </c>
      <c r="C37" s="2">
        <v>1568190.29</v>
      </c>
      <c r="D37" s="2">
        <v>0</v>
      </c>
      <c r="E37" s="19">
        <v>1</v>
      </c>
      <c r="F37" s="2">
        <v>1568190.29</v>
      </c>
      <c r="G37" s="3">
        <v>0</v>
      </c>
      <c r="H37" s="9">
        <v>0</v>
      </c>
      <c r="I37" s="4">
        <v>0</v>
      </c>
      <c r="J37" s="3">
        <v>0</v>
      </c>
      <c r="K37" s="2">
        <v>0</v>
      </c>
      <c r="L37" s="20">
        <v>0</v>
      </c>
      <c r="M37" s="11">
        <v>0</v>
      </c>
      <c r="N37" s="2">
        <v>0</v>
      </c>
      <c r="O37" s="5">
        <v>0</v>
      </c>
      <c r="P37" s="5">
        <v>0</v>
      </c>
      <c r="Q37" s="5">
        <v>0</v>
      </c>
      <c r="R37" s="5">
        <v>0</v>
      </c>
      <c r="U37" s="18"/>
      <c r="V37" s="18"/>
    </row>
    <row r="38" spans="1:22" x14ac:dyDescent="0.25">
      <c r="A38" s="28">
        <f t="shared" si="1"/>
        <v>28</v>
      </c>
      <c r="B38" s="24" t="s">
        <v>49</v>
      </c>
      <c r="C38" s="2">
        <v>3081843.76</v>
      </c>
      <c r="D38" s="2">
        <v>0</v>
      </c>
      <c r="E38" s="19">
        <v>2</v>
      </c>
      <c r="F38" s="2">
        <v>3081843.76</v>
      </c>
      <c r="G38" s="3">
        <v>0</v>
      </c>
      <c r="H38" s="9">
        <v>0</v>
      </c>
      <c r="I38" s="4">
        <v>0</v>
      </c>
      <c r="J38" s="3">
        <v>0</v>
      </c>
      <c r="K38" s="2">
        <v>0</v>
      </c>
      <c r="L38" s="20">
        <v>0</v>
      </c>
      <c r="M38" s="11">
        <v>0</v>
      </c>
      <c r="N38" s="2">
        <v>0</v>
      </c>
      <c r="O38" s="5">
        <v>0</v>
      </c>
      <c r="P38" s="5">
        <v>0</v>
      </c>
      <c r="Q38" s="5">
        <v>0</v>
      </c>
      <c r="R38" s="5">
        <v>0</v>
      </c>
      <c r="U38" s="18"/>
      <c r="V38" s="18"/>
    </row>
    <row r="39" spans="1:22" x14ac:dyDescent="0.25">
      <c r="C39" s="18"/>
    </row>
    <row r="40" spans="1:22" x14ac:dyDescent="0.25">
      <c r="B40" s="1"/>
    </row>
    <row r="42" spans="1:22" x14ac:dyDescent="0.25">
      <c r="B42" s="1" t="s">
        <v>20</v>
      </c>
      <c r="L42" s="1" t="s">
        <v>55</v>
      </c>
    </row>
  </sheetData>
  <sortState ref="B11:X41">
    <sortCondition ref="B11"/>
  </sortState>
  <mergeCells count="16">
    <mergeCell ref="C5:C6"/>
    <mergeCell ref="A10:B10"/>
    <mergeCell ref="L1:R1"/>
    <mergeCell ref="L2:R2"/>
    <mergeCell ref="A9:B9"/>
    <mergeCell ref="A4:R4"/>
    <mergeCell ref="A5:A7"/>
    <mergeCell ref="B5:B7"/>
    <mergeCell ref="D5:N5"/>
    <mergeCell ref="O5:R5"/>
    <mergeCell ref="E6:F6"/>
    <mergeCell ref="G6:H6"/>
    <mergeCell ref="I6:J6"/>
    <mergeCell ref="K6:L6"/>
    <mergeCell ref="M6:N6"/>
    <mergeCell ref="L3:R3"/>
  </mergeCells>
  <pageMargins left="0.39370078740157483" right="0.31496062992125984" top="0.74803149606299213" bottom="0.74803149606299213" header="0" footer="0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urn:ietf:params:xml:ns:cpxmlsec:algorithms:gostr34102001-gostr3411"/>
    <Reference URI="#idPackageObject" Type="http://www.w3.org/2000/09/xmldsig#Object">
      <DigestMethod Algorithm="urn:ietf:params:xml:ns:cpxmlsec:algorithms:gostr3411"/>
      <DigestValue>kHyyXnEfmdiZ/ZjXhQChotl23siTYEX391ikYoY295k=</DigestValue>
    </Reference>
    <Reference URI="#idOfficeObject" Type="http://www.w3.org/2000/09/xmldsig#Object">
      <DigestMethod Algorithm="urn:ietf:params:xml:ns:cpxmlsec:algorithms:gostr3411"/>
      <DigestValue>d/0nG9WodK29KWmIFlWIv/s+yLMI3cREgxJaljtGUBM=</DigestValue>
    </Reference>
    <Reference URI="#idSignedProperties" Type="http://uri.etsi.org/01903#SignedProperties">
      <Transforms>
        <Transform Algorithm="http://www.w3.org/TR/2001/REC-xml-c14n-20010315"/>
      </Transforms>
      <DigestMethod Algorithm="urn:ietf:params:xml:ns:cpxmlsec:algorithms:gostr3411"/>
      <DigestValue>OrcH68Zxhwl3GXSLoKWpIM7AJU+KznS3CDBSPxH9PBE=</DigestValue>
    </Reference>
  </SignedInfo>
  <SignatureValue>6f9ErjPd5PBaUzqCsa3zeaWAGct8AzmHsSpQBVbkrWAOP6uu4cFANrulVwrevVtB
9d+DdU5EwtyuxonAgztEfg==</SignatureValue>
  <KeyInfo>
    <X509Data>
      <X509Certificate>MIIL8zCCC6KgAwIBAgIKHo99DQACAC2k6DAIBgYqhQMCAgMwggFjMRgwFgYFKoUD
ZAESDTEwMjc2MDA3ODc5OTQxGjAYBggqhQMDgQMBARIMMDA3NjA1MDE2MDMwMTQw
MgYDVQQJDCvQnNC+0YHQutC+0LLRgdC60LjQuSDQv9GA0L7RgdC/0LXQutGCINC0
LjEyMSMwIQYJKoZIhvcNAQkBFhRyb290QG5hbG9nLnRlbnNvci5ydTELMAkGA1UE
BhMCUlUxMTAvBgNVBAgMKDc2INCv0YDQvtGB0LvQsNCy0YHQutCw0Y8g0L7QsdC7
0LDRgdGC0YwxGzAZBgNVBAcMEtCv0YDQvtGB0LvQsNCy0LvRjDEtMCsGA1UECgwk
0J7QntCeINCa0L7QvNC/0LDQvdC40Y8g0KLQtdC90LfQvtGAMTAwLgYDVQQLDCfQ
o9C00L7RgdGC0L7QstC10YDRj9GO0YnQuNC5INGG0LXQvdGC0YAxEjAQBgNVBAMT
CVRFTlNPUkNBMzAeFw0xNTEyMjUwODUzMDBaFw0xNjEyMjUwOTAzMDBaMIICWzEL
MAkGA1UEBhMCUlUxPjA8BgkqhkiG9w0BCQIML0lOTj01ODM2MDEwMzYwL0tQUD01
ODM2MDEwMDEvT0dSTj0xMDI1ODAxMzU4OTQ1MRowGAYIKoUDA4EDAQESDDAwNTgz
NjAxMDM2MDE7MDkGA1UECgwy0JDQlNCc0JjQndCY0KHQotCg0JDQptCY0K8g0JPQ
ntCg0J7QlNCQINCf0JXQndCX0KsxOzA5BgNVBAMMMtCQ0JTQnNCY0J3QmNCh0KLQ
oNCQ0KbQmNCvINCT0J7QoNCe0JTQkCDQn9CV0J3Ql9CrMSowKAYDVQQqDCHQktC4
0LrRgtC+0YAg0J3QuNC60L7Qu9Cw0LXQstC40YcxGTAXBgNVBAQMENCa0YPQstCw
0LnRhtC10LIxGDAWBgUqhQNkARINMTAyNTgwMTM1ODk0NTEvMC0GA1UECQwm0L/Q
uy7QnNCw0YDRiNCw0LvQsCDQltGD0LrQvtCy0LAsINC0LjQxLzAtBgNVBAgMJjU4
INCf0LXQvdC30LXQvdGB0LrQsNGPINC+0LHQu9Cw0YHRgtGMMRYwFAYFKoUDZAMS
CzAwMzYxNjU3NTE5MR8wHQYDVQQLDBbQoNGD0LrQvtCy0L7QtNGB0YLQstC+MUYw
RAYDVQQMDD3Qk9Cb0JDQktCQINCQ0JTQnNCY0J3QmNCh0KLQoNCQ0KbQmNCYINCT
0J7QoNCe0JTQkCDQn9CV0J3Ql9CrMRMwEQYDVQQHDArQn9C10L3Qt9CwMR0wGwYJ
KoZIhvcNAQkBFg5nb3JhZG1Ac3VyYS5ydTBjMBwGBiqFAwICEzASBgcqhQMCAiQA
BgcqhQMCAh4BA0MABEAjxdWX6eNiJD6D1Zp4V2AcA/qPG+MptM0YTZhuJz1JjkfW
u2DYPuIR64Piq6yoS/fy1AqoMElD+mug+2W9YrW2o4IHODCCBzQwDgYDVR0PAQH/
BAQDAgTwMIGzBgNVHSUEgaswgagGCCsGAQUFBwMEBggrBgEFBQcDAgYIKoUDBwIV
AQIGByqFAwUDMAEGByqFAwUDKAEGCCqFAwUBGAITBgYqhQMDXQ8GBiqFAwNZGAYJ
KoUDAz8BAQIEBggqhQMDOgIBBgYIKoUDAzoCAQIGCCqFAwMpAQMEBggqhQMCQAEB
AQYHKoUDAgIiBgYHKoUDAgIiGgYHKoUDAgIiGQYGKoUDAhcDBgYqhQNkAgEwHQYD
VR0gBBYwFDAIBgYqhQNkcQIwCAYGKoUDZHEBMBkGCSqGSIb3DQEJDwQMMAowCAYG
KoUDAgIVMB0GA1UdDgQWBBSa2GxwkfXWt2cxP0gEtUs/gl4JkDCCAaQGA1UdIwSC
AZswggGXgBROYbZ60fwBLeU6JFO5bOrNcJpymqGCAWukggFnMIIBYzEYMBYGBSqF
A2QBEg0xMDI3NjAwNzg3OTk0MRowGAYIKoUDA4EDAQESDDAwNzYwNTAxNjAzMDE0
MDIGA1UECQwr0JzQvtGB0LrQvtCy0YHQutC40Lkg0L/RgNC+0YHQv9C10LrRgiDQ
tC4xMjEjMCEGCSqGSIb3DQEJARYUcm9vdEBuYWxvZy50ZW5zb3IucnUxCzAJBgNV
BAYTAlJVMTEwLwYDVQQIDCg3NiDQr9GA0L7RgdC70LDQstGB0LrQsNGPINC+0LHQ
u9Cw0YHRgtGMMRswGQYDVQQHDBLQr9GA0L7RgdC70LDQstC70YwxLTArBgNVBAoM
JNCe0J7QniDQmtC+0LzQv9Cw0L3QuNGPINCi0LXQvdC30L7RgDEwMC4GA1UECwwn
0KPQtNC+0YHRgtC+0LLQtdGA0Y/RjtGJ0LjQuSDRhtC10L3RgtGAMRIwEAYDVQQD
EwlURU5TT1JDQTOCEA9hMvcAb7aiTbYIMuxzbG8wggEpBgNVHR8EggEgMIIBHDA5
oDegNYYzaHR0cDovL3RheDQudGVuc29yLnJ1L2NlcnRlbnJvbGwvdGVuc29yY2Ez
LTIwMTUuY3JsMCygKqAohiZodHRwOi8vdGVuc29yLnJ1L2NhL3RlbnNvcmNhMy0y
MDE1LmNybDA5oDegNYYzaHR0cDovL2NybC50ZW5zb3IucnUvdGF4NC9jYS9jcmwv
dGVuc29yY2EzLTIwMTUuY3JsMDqgOKA2hjRodHRwOi8vY3JsMi50ZW5zb3IucnUv
dGF4NC9jYS9jcmwvdGVuc29yY2EzLTIwMTUuY3JsMDqgOKA2hjRodHRwOi8vY3Js
My50ZW5zb3IucnUvdGF4NC9jYS9jcmwvdGVuc29yY2EzLTIwMTUuY3JsMIIBoAYI
KwYBBQUHAQEEggGSMIIBjjAvBggrBgEFBQcwAYYjaHR0cDovL3RheDQudGVuc29y
LnJ1L29jc3Avb2NzcC5zcmYwLQYIKwYBBQUHMAKGIWh0dHA6Ly90YXg0LnRlbnNv
ci5ydS90c3AvdHNwLnNyZjA/BggrBgEFBQcwAoYzaHR0cDovL3RheDQudGVuc29y
LnJ1L2NlcnRlbnJvbGwvdGVuc29yY2EzLTIwMTUuY3J0MDIGCCsGAQUFBzAChiZo
dHRwOi8vdGVuc29yLnJ1L2NhL3RlbnNvcmNhMy0yMDE1LmNydDA7BggrBgEFBQcw
AoYvaHR0cDovL2NybC50ZW5zb3IucnUvdGF4NC9jYS90ZW5zb3JjYTMtMjAxNS5j
cnQwPAYIKwYBBQUHMAKGMGh0dHA6Ly9jcmwyLnRlbnNvci5ydS90YXg0L2NhL3Rl
bnNvcmNhMy0yMDE1LmNydDA8BggrBgEFBQcwAoYwaHR0cDovL2NybDMudGVuc29y
LnJ1L3RheDQvY2EvdGVuc29yY2EzLTIwMTUuY3J0MCsGA1UdEAQkMCKADzIwMTUx
MjI1MDg1MzAwWoEPMjAxNjEyMjUwODUzMDBaMDYGBSqFA2RvBC0MKyLQmtGA0LjQ
v9GC0L7Qn9GA0L4gQ1NQIiAo0LLQtdGA0YHQuNGPIDMuNikwggEzBgUqhQNkcASC
ASgwggEkDCsi0JrRgNC40L/RgtC+0J/RgNC+IENTUCIgKNCy0LXRgNGB0LjRjyAz
LjYpDFMi0KPQtNC+0YHRgtC+0LLQtdGA0Y/RjtGJ0LjQuSDRhtC10L3RgtGAICLQ
mtGA0LjQv9GC0L7Qn9GA0L4g0KPQpiIg0LLQtdGA0YHQuNC4IDEuNQxP0KHQtdGA
0YLQuNGE0LjQutCw0YIg0YHQvtC+0YLQstC10YLRgdGC0LLQuNGPIOKEliDQodCk
LzEyNC0yNzM4INC+0YIgMDEuMDcuMjAxNQxP0KHQtdGA0YLQuNGE0LjQutCw0YIg
0YHQvtC+0YLQstC10YLRgdGC0LLQuNGPIOKEliDQodCkLzEyOC0yMzUyINC+0YIg
MTUuMDQuMjAxNDAIBgYqhQMCAgMDQQAXhO14oWj2pG1QM7dx1Iacw8ENiv+eDsDj
wCvRgJ+PieHPyOJq4Rn2H9oPX7YTSavM2MM2DMB+jzy8BkXkOIBp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yWLNVlrBWKxmJwOfqBj0dIjbmAU=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wPtJtLZNibst2o7IOBt1ubeyho0=</DigestValue>
      </Reference>
      <Reference URI="/xl/sharedStrings.xml?ContentType=application/vnd.openxmlformats-officedocument.spreadsheetml.sharedStrings+xml">
        <DigestMethod Algorithm="http://www.w3.org/2000/09/xmldsig#sha1"/>
        <DigestValue>dw3KOeU1HxfZRo7gRwzBUiWkopc=</DigestValue>
      </Reference>
      <Reference URI="/xl/styles.xml?ContentType=application/vnd.openxmlformats-officedocument.spreadsheetml.styles+xml">
        <DigestMethod Algorithm="http://www.w3.org/2000/09/xmldsig#sha1"/>
        <DigestValue>uV5eaMw3YC2koz3LgHv0qxynw+k=</DigestValue>
      </Reference>
      <Reference URI="/xl/theme/theme1.xml?ContentType=application/vnd.openxmlformats-officedocument.theme+xml">
        <DigestMethod Algorithm="http://www.w3.org/2000/09/xmldsig#sha1"/>
        <DigestValue>Za3DHNig+q855it97wtUyiVtW+M=</DigestValue>
      </Reference>
      <Reference URI="/xl/workbook.xml?ContentType=application/vnd.openxmlformats-officedocument.spreadsheetml.sheet.main+xml">
        <DigestMethod Algorithm="http://www.w3.org/2000/09/xmldsig#sha1"/>
        <DigestValue>/paYrJybZlPHgt/u4Nc6hINpJdQ=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sheet1.xml?ContentType=application/vnd.openxmlformats-officedocument.spreadsheetml.worksheet+xml">
        <DigestMethod Algorithm="http://www.w3.org/2000/09/xmldsig#sha1"/>
        <DigestValue>+15FlNkO3UinsQaSOcp9cpxyllw=</DigestValue>
      </Reference>
      <Reference URI="/xl/worksheets/sheet2.xml?ContentType=application/vnd.openxmlformats-officedocument.spreadsheetml.worksheet+xml">
        <DigestMethod Algorithm="http://www.w3.org/2000/09/xmldsig#sha1"/>
        <DigestValue>W/rCgL9uPKk+sLCq+fFDCJCCtqM=</DigestValue>
      </Reference>
      <Reference URI="/xl/worksheets/sheet3.xml?ContentType=application/vnd.openxmlformats-officedocument.spreadsheetml.worksheet+xml">
        <DigestMethod Algorithm="http://www.w3.org/2000/09/xmldsig#sha1"/>
        <DigestValue>W/rCgL9uPKk+sLCq+fFDCJCCtqM=</DigestValue>
      </Reference>
    </Manifest>
    <SignatureProperties>
      <SignatureProperty Id="idSignatureTime" Target="#idPackageSignature">
        <mdssi:SignatureTime>
          <mdssi:Format>YYYY-MM-DDThh:mm:ssTZD</mdssi:Format>
          <mdssi:Value>2016-03-02T08:04:29Z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6.0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{F5AC7D23-DA04-45F5-ABCB-38CE7A982553}</SignatureProviderId>
          <SignatureProviderUrl>http://www.cryptopro.ru/products/office/signature</SignatureProviderUrl>
          <SignatureProviderDetails>8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2016-03-02T08:04:29Z</xd:SigningTime>
          <xd:SigningCertificate>
            <xd:Cert>
              <xd:CertDigest>
                <DigestMethod Algorithm="http://www.w3.org/2000/09/xmldsig#sha1"/>
                <DigestValue>q3YZEBXRG/TkWtcSzvYjcxA+qM4=</DigestValue>
              </xd:CertDigest>
              <xd:IssuerSerial>
                <X509IssuerName>CN=TENSORCA3, OU=Удостоверяющий центр, O=ООО Компания Тензор, L=Ярославль, S=76 Ярославская область, C=RU, E=root@nalog.tensor.ru, STREET=Московский проспект д.12, OID.1.2.643.3.131.1.1=007605016030, OID.1.2.643.100.1=1027600787994</X509IssuerName>
                <X509SerialNumber>144317889747067853448424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Sergeeva_TN</dc:creator>
  <cp:lastModifiedBy>Protocol</cp:lastModifiedBy>
  <cp:lastPrinted>2015-07-13T11:48:10Z</cp:lastPrinted>
  <dcterms:created xsi:type="dcterms:W3CDTF">2014-10-30T12:58:54Z</dcterms:created>
  <dcterms:modified xsi:type="dcterms:W3CDTF">2016-03-02T08:04:29Z</dcterms:modified>
</cp:coreProperties>
</file>