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6" sheetId="1" r:id="rId1"/>
    <sheet name="2017" sheetId="2" r:id="rId2"/>
    <sheet name="2018" sheetId="3" r:id="rId3"/>
    <sheet name="2019" sheetId="4" r:id="rId4"/>
    <sheet name="2020" sheetId="5" r:id="rId5"/>
  </sheets>
  <definedNames/>
  <calcPr fullCalcOnLoad="1" fullPrecision="0"/>
</workbook>
</file>

<file path=xl/sharedStrings.xml><?xml version="1.0" encoding="utf-8"?>
<sst xmlns="http://schemas.openxmlformats.org/spreadsheetml/2006/main" count="994" uniqueCount="95">
  <si>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</si>
  <si>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</si>
  <si>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</si>
  <si>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</si>
  <si>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</si>
  <si>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Планируемый показатель результативности подпрограммы</t>
  </si>
  <si>
    <t>Коэффициент влияния подпрограммы на эффективность государственной программы</t>
  </si>
  <si>
    <t>Суммарная планируемая результативность государственной программы</t>
  </si>
  <si>
    <t>Показатель результативности достижения i-ого целевого показателя государственной программы</t>
  </si>
  <si>
    <t>Планируемый показатель результативности государственной программы</t>
  </si>
  <si>
    <t>%</t>
  </si>
  <si>
    <t>х</t>
  </si>
  <si>
    <t>Итоговое значение (по Программе)</t>
  </si>
  <si>
    <t>Итоговое значение (по подпрограмме N 1)</t>
  </si>
  <si>
    <t>Итоговое значение (по подпрограмме N 2)</t>
  </si>
  <si>
    <t>Итоговое значение (по подпрограмме N 3)</t>
  </si>
  <si>
    <t xml:space="preserve">Расчет планируемой оценки эффективности муниципальной программы города Пензы </t>
  </si>
  <si>
    <t>Наименование показателя</t>
  </si>
  <si>
    <t>Отклонение</t>
  </si>
  <si>
    <t>2017 год</t>
  </si>
  <si>
    <t>2018 год</t>
  </si>
  <si>
    <t>2019 год</t>
  </si>
  <si>
    <t>2020 год</t>
  </si>
  <si>
    <t>на 2017 год</t>
  </si>
  <si>
    <t>на 2018 год</t>
  </si>
  <si>
    <t>на 2019 год</t>
  </si>
  <si>
    <t>на 2020 год</t>
  </si>
  <si>
    <t>Планируемый показатель эффективности муниципальной программы по годам реализации</t>
  </si>
  <si>
    <t>Приложение № 7</t>
  </si>
  <si>
    <t>Приложение № 8</t>
  </si>
  <si>
    <t>Приложение № 9</t>
  </si>
  <si>
    <t>Приложение № 10</t>
  </si>
  <si>
    <t>к муниципальной программе города Пензы</t>
  </si>
  <si>
    <t>(               )</t>
  </si>
  <si>
    <t>Планируемый показатель результативности МП</t>
  </si>
  <si>
    <t>(              )</t>
  </si>
  <si>
    <t>Суммарная планируемая эффективность</t>
  </si>
  <si>
    <t xml:space="preserve">Планируемый показатель результативности </t>
  </si>
  <si>
    <t>"Профилаткика правонарушений на территории города Пензы в 2017 -2020 годах"</t>
  </si>
  <si>
    <t>Планируемая эффективность муниципальной программы города Пензы                                                                                                                                                                   "Профилаткика правонарушений на территории города Пензы в 2017 -2020 годах"</t>
  </si>
  <si>
    <t>Муниципальная программа города Пензы "Профилаткика правонарушений на территории города Пензы в 2017 -2020 годах"</t>
  </si>
  <si>
    <t>Охват учащихся в возрасте 13-17 лет, участвующих в проведении социально-психологического тестирования на раннее выявление употребления наркотических средств и психотропных веществ</t>
  </si>
  <si>
    <t>Количество семей, находящихся в социально-опасном положении, состоящих в базе данных «ДЕСОП»</t>
  </si>
  <si>
    <t>"Профилактика правонарушений на территории города Пензы в 2017-2020 годах"</t>
  </si>
  <si>
    <t xml:space="preserve">"Профилактика правонарушений на территории </t>
  </si>
  <si>
    <t>города Пензы в 2017-2020 годах""</t>
  </si>
  <si>
    <t xml:space="preserve">Количество совершенных террористических актов  </t>
  </si>
  <si>
    <t xml:space="preserve">Доля муниципальных учреждений с массовым пребыванием людей, оборудованных кнопками тревожной сигнализации </t>
  </si>
  <si>
    <t xml:space="preserve">Количество совершенных  экстремистских проявлений при проведении публичных мероприятий  </t>
  </si>
  <si>
    <t>Подпрограмма 1 «Профилактика  правонарушений и взаимодействие с правоохранительными органами по охране общественного порядка в городе Пензе на 2017 - 2020 годы</t>
  </si>
  <si>
    <t>Подпрограмма 3 «Профилактика потребления наркотических средств, алкоголизма, пьянства и табакокурения в городе Пензе»</t>
  </si>
  <si>
    <t>Муниципальная программа города Пензы "Профилактика правонарушений на территории города Пензы в 2017-2020 годах"</t>
  </si>
  <si>
    <t>Подпрограмма 2 «Профилактика терроризма, экстремизма и гармонизации  межнациональных отношений в городе Пензе»</t>
  </si>
  <si>
    <t>Приложение № 6</t>
  </si>
  <si>
    <t xml:space="preserve">Подпрограмма 1 «Профилактика  правонарушений и взаимодействие с правоохранительными </t>
  </si>
  <si>
    <t>органами по охране общественного порядка в городе Пензе на 2017 - 2020 годы</t>
  </si>
  <si>
    <t xml:space="preserve">Подпрограмма 2 «Профилактика терроризма, экстремизма и гармонизации  межнациональных </t>
  </si>
  <si>
    <t>отношений в городе Пензе»</t>
  </si>
  <si>
    <t xml:space="preserve">Подпрограмма 3 «Профилактика потребления наркотических средств, алкоголизма, пьянства и </t>
  </si>
  <si>
    <t>табакокурения в городе Пензе»</t>
  </si>
  <si>
    <t>Удельный вес трудоустроенных ранее судимых лиц от числа освободившихся из мест лишения свободы по сравнению с предыдущим годом.</t>
  </si>
  <si>
    <t>Количество проведенных мониторинговых мероприятий антитеррористической защищенности транспортных средств, осуществляющих пассажирские перевозки в  городе Пензе</t>
  </si>
  <si>
    <t>Охват числа подростков и молодежи в возрасте от 14 до 30 лет, вовлеченных в профилактические мероприятия</t>
  </si>
  <si>
    <t>Снижение количества несовершеннолетних, совершающих правонарушения и поставленных на профилактические учеты в органы внутренних дел.</t>
  </si>
  <si>
    <t>Увеличение числа профилактических мероприятий, проводимых с участием  членов  народной дружины города Пензы.</t>
  </si>
  <si>
    <t>Увеличение количества и качества  подготовленных  материалов по профилактике правонарушений для размещения в СМИ.</t>
  </si>
  <si>
    <t>шт</t>
  </si>
  <si>
    <t>Удельный вес трудоустроенных ранее судимых лиц от числа освободившихся из мест лишения свободы.</t>
  </si>
  <si>
    <t>Количество проведенных мониторинговых мероприятий  антитеррористической защищенности транспортных средств, осуществляющих пассажирские перевозки в  городе Пензе</t>
  </si>
  <si>
    <t xml:space="preserve">Первый </t>
  </si>
  <si>
    <t>Первый заместитель главы администрации города Пензы</t>
  </si>
  <si>
    <t>С.В. Волков</t>
  </si>
  <si>
    <t>заместитель главы администрации города Пензы</t>
  </si>
  <si>
    <t xml:space="preserve">Планируемый объем средств на реализацию государственной программы  </t>
  </si>
  <si>
    <t>Планируемый объем средств на реализацию государственной программы</t>
  </si>
  <si>
    <t>администрации города Пензы</t>
  </si>
  <si>
    <t>к постановлению</t>
  </si>
  <si>
    <t>Первый заместитель главы администрации города                                  С.В. Волков</t>
  </si>
  <si>
    <t>Укомплектование учреждения специалистами, оказывающими социальные услуги</t>
  </si>
  <si>
    <t xml:space="preserve">Приложение № 8     </t>
  </si>
  <si>
    <t>Первый заместитель главы администрации города                                                                С.В. Волков</t>
  </si>
  <si>
    <t>Уменьшение количества надписей, рекламирующих незаконное распространение  наркотических средств и психотропных веществ, на фасадах многоквартирных домов, нежилых помещений и др.</t>
  </si>
  <si>
    <t>6.</t>
  </si>
  <si>
    <t xml:space="preserve">                Приложение № 9</t>
  </si>
  <si>
    <t xml:space="preserve">               к постановлению</t>
  </si>
  <si>
    <t xml:space="preserve">                   администрации города Пензы</t>
  </si>
  <si>
    <t>Уменьшение количества надписей, рекламирующих незаконное распространение  наркотических средств и психотропных веществ, на тротуарах, на фасадах многоквартирных домов, нежилых помещений и др.</t>
  </si>
  <si>
    <t xml:space="preserve">Доля получателей социальных услуг, получивших социальные услуги от общего числа получателей социальных усоуг, давших согласие на получение услуги  </t>
  </si>
  <si>
    <t xml:space="preserve">Доля получателей социальных услуг, получивших социальные услуги от общего числа получателей социальных услуг, давших согласие на получение услуги  </t>
  </si>
  <si>
    <r>
      <t xml:space="preserve">                     от </t>
    </r>
    <r>
      <rPr>
        <u val="single"/>
        <sz val="9.5"/>
        <rFont val="Arial"/>
        <family val="2"/>
      </rPr>
      <t>15.06.2018</t>
    </r>
    <r>
      <rPr>
        <sz val="9.5"/>
        <rFont val="Arial"/>
        <family val="2"/>
      </rPr>
      <t xml:space="preserve"> № </t>
    </r>
    <r>
      <rPr>
        <u val="single"/>
        <sz val="9.5"/>
        <rFont val="Arial"/>
        <family val="2"/>
      </rPr>
      <t>1054</t>
    </r>
    <r>
      <rPr>
        <sz val="9.5"/>
        <rFont val="Arial"/>
        <family val="2"/>
      </rPr>
      <t xml:space="preserve">  </t>
    </r>
  </si>
  <si>
    <r>
      <t xml:space="preserve">                   от </t>
    </r>
    <r>
      <rPr>
        <u val="single"/>
        <sz val="9.5"/>
        <rFont val="Arial"/>
        <family val="2"/>
      </rPr>
      <t>15.06.2018</t>
    </r>
    <r>
      <rPr>
        <sz val="9.5"/>
        <rFont val="Arial"/>
        <family val="2"/>
      </rPr>
      <t xml:space="preserve"> № </t>
    </r>
    <r>
      <rPr>
        <u val="single"/>
        <sz val="9.5"/>
        <rFont val="Arial"/>
        <family val="2"/>
      </rPr>
      <t>1054</t>
    </r>
  </si>
  <si>
    <t xml:space="preserve">Приложение № 4      </t>
  </si>
  <si>
    <t xml:space="preserve">Приложение № 5 </t>
  </si>
  <si>
    <r>
      <t xml:space="preserve">                           </t>
    </r>
    <r>
      <rPr>
        <u val="single"/>
        <sz val="9.5"/>
        <rFont val="Arial"/>
        <family val="2"/>
      </rPr>
      <t xml:space="preserve">от 25.06.2018 № 1117/1  </t>
    </r>
  </si>
  <si>
    <r>
      <t xml:space="preserve">                    </t>
    </r>
    <r>
      <rPr>
        <u val="single"/>
        <sz val="9.5"/>
        <rFont val="Arial"/>
        <family val="2"/>
      </rPr>
      <t xml:space="preserve"> от 25.06.2018 № 1117/1</t>
    </r>
    <r>
      <rPr>
        <sz val="9.5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</si>
</sst>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0"/>
    <numFmt numFmtId="195" formatCode="#,##0.0"/>
    <numFmt numFmtId="196" formatCode="0.0"/>
  </numFmts>
  <fonts count="49">
    <font>
      <sz val="10"/>
      <name val="Arial"/>
      <family val="0"/>
    </font>
    <font>
      <sz val="9.5"/>
      <name val="Arial"/>
      <family val="2"/>
    </font>
    <font>
      <b/>
      <sz val="9.5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u val="single"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192" fontId="5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2" fontId="5" fillId="34" borderId="10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35" borderId="10" xfId="0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96" fontId="5" fillId="35" borderId="10" xfId="0" applyNumberFormat="1" applyFont="1" applyFill="1" applyBorder="1" applyAlignment="1">
      <alignment horizontal="center" vertical="top" wrapText="1"/>
    </xf>
    <xf numFmtId="1" fontId="5" fillId="35" borderId="10" xfId="0" applyNumberFormat="1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justify" vertical="center" wrapText="1"/>
    </xf>
    <xf numFmtId="0" fontId="5" fillId="35" borderId="12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4" fontId="5" fillId="35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justify" vertical="center" wrapText="1"/>
    </xf>
    <xf numFmtId="0" fontId="5" fillId="35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4" fontId="9" fillId="35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35" borderId="14" xfId="0" applyFont="1" applyFill="1" applyBorder="1" applyAlignment="1">
      <alignment wrapText="1"/>
    </xf>
    <xf numFmtId="0" fontId="6" fillId="35" borderId="16" xfId="0" applyFont="1" applyFill="1" applyBorder="1" applyAlignment="1">
      <alignment wrapText="1"/>
    </xf>
    <xf numFmtId="0" fontId="6" fillId="35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9525</xdr:rowOff>
    </xdr:from>
    <xdr:to>
      <xdr:col>0</xdr:col>
      <xdr:colOff>457200</xdr:colOff>
      <xdr:row>17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18</xdr:row>
      <xdr:rowOff>9525</xdr:rowOff>
    </xdr:from>
    <xdr:to>
      <xdr:col>0</xdr:col>
      <xdr:colOff>457200</xdr:colOff>
      <xdr:row>19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37185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23</xdr:row>
      <xdr:rowOff>0</xdr:rowOff>
    </xdr:from>
    <xdr:to>
      <xdr:col>0</xdr:col>
      <xdr:colOff>447675</xdr:colOff>
      <xdr:row>24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1719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27</xdr:row>
      <xdr:rowOff>0</xdr:rowOff>
    </xdr:from>
    <xdr:to>
      <xdr:col>0</xdr:col>
      <xdr:colOff>371475</xdr:colOff>
      <xdr:row>28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48196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31</xdr:row>
      <xdr:rowOff>0</xdr:rowOff>
    </xdr:from>
    <xdr:to>
      <xdr:col>0</xdr:col>
      <xdr:colOff>371475</xdr:colOff>
      <xdr:row>32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4673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27</xdr:row>
      <xdr:rowOff>0</xdr:rowOff>
    </xdr:from>
    <xdr:to>
      <xdr:col>0</xdr:col>
      <xdr:colOff>447675</xdr:colOff>
      <xdr:row>28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8196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31</xdr:row>
      <xdr:rowOff>0</xdr:rowOff>
    </xdr:from>
    <xdr:to>
      <xdr:col>0</xdr:col>
      <xdr:colOff>447675</xdr:colOff>
      <xdr:row>32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4673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12</xdr:row>
      <xdr:rowOff>295275</xdr:rowOff>
    </xdr:from>
    <xdr:to>
      <xdr:col>6</xdr:col>
      <xdr:colOff>866775</xdr:colOff>
      <xdr:row>12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9146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11</xdr:row>
      <xdr:rowOff>28575</xdr:rowOff>
    </xdr:from>
    <xdr:to>
      <xdr:col>6</xdr:col>
      <xdr:colOff>876300</xdr:colOff>
      <xdr:row>12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486525" y="240982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12</xdr:row>
      <xdr:rowOff>285750</xdr:rowOff>
    </xdr:from>
    <xdr:to>
      <xdr:col>7</xdr:col>
      <xdr:colOff>742950</xdr:colOff>
      <xdr:row>12</xdr:row>
      <xdr:rowOff>685800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3300" y="2905125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12</xdr:row>
      <xdr:rowOff>285750</xdr:rowOff>
    </xdr:from>
    <xdr:to>
      <xdr:col>9</xdr:col>
      <xdr:colOff>638175</xdr:colOff>
      <xdr:row>12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10650" y="29051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333375</xdr:rowOff>
    </xdr:from>
    <xdr:to>
      <xdr:col>10</xdr:col>
      <xdr:colOff>752475</xdr:colOff>
      <xdr:row>12</xdr:row>
      <xdr:rowOff>704850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05975" y="29527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12</xdr:row>
      <xdr:rowOff>314325</xdr:rowOff>
    </xdr:from>
    <xdr:to>
      <xdr:col>11</xdr:col>
      <xdr:colOff>771525</xdr:colOff>
      <xdr:row>12</xdr:row>
      <xdr:rowOff>695325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34650" y="29337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12</xdr:row>
      <xdr:rowOff>285750</xdr:rowOff>
    </xdr:from>
    <xdr:to>
      <xdr:col>12</xdr:col>
      <xdr:colOff>771525</xdr:colOff>
      <xdr:row>12</xdr:row>
      <xdr:rowOff>676275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72850" y="29051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15</xdr:row>
      <xdr:rowOff>295275</xdr:rowOff>
    </xdr:from>
    <xdr:to>
      <xdr:col>6</xdr:col>
      <xdr:colOff>866775</xdr:colOff>
      <xdr:row>15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34004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14</xdr:row>
      <xdr:rowOff>28575</xdr:rowOff>
    </xdr:from>
    <xdr:to>
      <xdr:col>6</xdr:col>
      <xdr:colOff>876300</xdr:colOff>
      <xdr:row>15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276975" y="289560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15</xdr:row>
      <xdr:rowOff>285750</xdr:rowOff>
    </xdr:from>
    <xdr:to>
      <xdr:col>7</xdr:col>
      <xdr:colOff>752475</xdr:colOff>
      <xdr:row>15</xdr:row>
      <xdr:rowOff>685800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33909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15</xdr:row>
      <xdr:rowOff>285750</xdr:rowOff>
    </xdr:from>
    <xdr:to>
      <xdr:col>9</xdr:col>
      <xdr:colOff>638175</xdr:colOff>
      <xdr:row>15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58275" y="33909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15</xdr:row>
      <xdr:rowOff>333375</xdr:rowOff>
    </xdr:from>
    <xdr:to>
      <xdr:col>10</xdr:col>
      <xdr:colOff>752475</xdr:colOff>
      <xdr:row>15</xdr:row>
      <xdr:rowOff>704850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53600" y="3438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15</xdr:row>
      <xdr:rowOff>304800</xdr:rowOff>
    </xdr:from>
    <xdr:to>
      <xdr:col>11</xdr:col>
      <xdr:colOff>790575</xdr:colOff>
      <xdr:row>15</xdr:row>
      <xdr:rowOff>695325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82275" y="3409950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15</xdr:row>
      <xdr:rowOff>276225</xdr:rowOff>
    </xdr:from>
    <xdr:to>
      <xdr:col>12</xdr:col>
      <xdr:colOff>790575</xdr:colOff>
      <xdr:row>15</xdr:row>
      <xdr:rowOff>676275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9525" y="33813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17</xdr:row>
      <xdr:rowOff>295275</xdr:rowOff>
    </xdr:from>
    <xdr:to>
      <xdr:col>6</xdr:col>
      <xdr:colOff>866775</xdr:colOff>
      <xdr:row>17</xdr:row>
      <xdr:rowOff>666750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7242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16</xdr:row>
      <xdr:rowOff>28575</xdr:rowOff>
    </xdr:from>
    <xdr:to>
      <xdr:col>6</xdr:col>
      <xdr:colOff>876300</xdr:colOff>
      <xdr:row>17</xdr:row>
      <xdr:rowOff>276225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286500" y="321945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17</xdr:row>
      <xdr:rowOff>285750</xdr:rowOff>
    </xdr:from>
    <xdr:to>
      <xdr:col>7</xdr:col>
      <xdr:colOff>752475</xdr:colOff>
      <xdr:row>17</xdr:row>
      <xdr:rowOff>685800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37147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17</xdr:row>
      <xdr:rowOff>285750</xdr:rowOff>
    </xdr:from>
    <xdr:to>
      <xdr:col>9</xdr:col>
      <xdr:colOff>638175</xdr:colOff>
      <xdr:row>17</xdr:row>
      <xdr:rowOff>676275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67800" y="37147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333375</xdr:rowOff>
    </xdr:from>
    <xdr:to>
      <xdr:col>10</xdr:col>
      <xdr:colOff>752475</xdr:colOff>
      <xdr:row>17</xdr:row>
      <xdr:rowOff>704850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63125" y="37623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17</xdr:row>
      <xdr:rowOff>304800</xdr:rowOff>
    </xdr:from>
    <xdr:to>
      <xdr:col>11</xdr:col>
      <xdr:colOff>790575</xdr:colOff>
      <xdr:row>17</xdr:row>
      <xdr:rowOff>695325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91800" y="3733800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17</xdr:row>
      <xdr:rowOff>276225</xdr:rowOff>
    </xdr:from>
    <xdr:to>
      <xdr:col>12</xdr:col>
      <xdr:colOff>790575</xdr:colOff>
      <xdr:row>17</xdr:row>
      <xdr:rowOff>676275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49050" y="37052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17</xdr:row>
      <xdr:rowOff>295275</xdr:rowOff>
    </xdr:from>
    <xdr:to>
      <xdr:col>6</xdr:col>
      <xdr:colOff>866775</xdr:colOff>
      <xdr:row>17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6290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16</xdr:row>
      <xdr:rowOff>28575</xdr:rowOff>
    </xdr:from>
    <xdr:to>
      <xdr:col>6</xdr:col>
      <xdr:colOff>876300</xdr:colOff>
      <xdr:row>17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286500" y="312420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17</xdr:row>
      <xdr:rowOff>285750</xdr:rowOff>
    </xdr:from>
    <xdr:to>
      <xdr:col>7</xdr:col>
      <xdr:colOff>752475</xdr:colOff>
      <xdr:row>17</xdr:row>
      <xdr:rowOff>676275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36195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17</xdr:row>
      <xdr:rowOff>285750</xdr:rowOff>
    </xdr:from>
    <xdr:to>
      <xdr:col>9</xdr:col>
      <xdr:colOff>638175</xdr:colOff>
      <xdr:row>17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67800" y="36195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333375</xdr:rowOff>
    </xdr:from>
    <xdr:to>
      <xdr:col>10</xdr:col>
      <xdr:colOff>752475</xdr:colOff>
      <xdr:row>17</xdr:row>
      <xdr:rowOff>676275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63125" y="3667125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17</xdr:row>
      <xdr:rowOff>304800</xdr:rowOff>
    </xdr:from>
    <xdr:to>
      <xdr:col>11</xdr:col>
      <xdr:colOff>790575</xdr:colOff>
      <xdr:row>17</xdr:row>
      <xdr:rowOff>676275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91800" y="3638550"/>
          <a:ext cx="714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17</xdr:row>
      <xdr:rowOff>276225</xdr:rowOff>
    </xdr:from>
    <xdr:to>
      <xdr:col>12</xdr:col>
      <xdr:colOff>790575</xdr:colOff>
      <xdr:row>17</xdr:row>
      <xdr:rowOff>676275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49050" y="36099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A10" sqref="A10:E10"/>
    </sheetView>
  </sheetViews>
  <sheetFormatPr defaultColWidth="9.140625" defaultRowHeight="12.75"/>
  <cols>
    <col min="1" max="1" width="43.421875" style="2" customWidth="1"/>
    <col min="2" max="5" width="13.8515625" style="2" customWidth="1"/>
    <col min="6" max="6" width="0.13671875" style="2" customWidth="1"/>
    <col min="7" max="16384" width="9.140625" style="2" customWidth="1"/>
  </cols>
  <sheetData>
    <row r="1" spans="4:6" ht="12.75" customHeight="1">
      <c r="D1" s="50" t="s">
        <v>91</v>
      </c>
      <c r="E1" s="50"/>
      <c r="F1" s="50"/>
    </row>
    <row r="2" spans="3:5" ht="12.75">
      <c r="C2" s="50" t="s">
        <v>76</v>
      </c>
      <c r="D2" s="50"/>
      <c r="E2" s="50"/>
    </row>
    <row r="3" spans="3:5" ht="12.75">
      <c r="C3" s="50" t="s">
        <v>75</v>
      </c>
      <c r="D3" s="50"/>
      <c r="E3" s="50"/>
    </row>
    <row r="4" spans="3:5" ht="12.75">
      <c r="C4" s="51" t="s">
        <v>93</v>
      </c>
      <c r="D4" s="51"/>
      <c r="E4" s="51"/>
    </row>
    <row r="6" spans="4:5" ht="12.75">
      <c r="D6" s="56" t="s">
        <v>53</v>
      </c>
      <c r="E6" s="56"/>
    </row>
    <row r="7" spans="2:5" ht="12.75">
      <c r="B7" s="54" t="s">
        <v>32</v>
      </c>
      <c r="C7" s="54"/>
      <c r="D7" s="54"/>
      <c r="E7" s="54"/>
    </row>
    <row r="8" spans="2:5" ht="12.75">
      <c r="B8" s="54" t="s">
        <v>44</v>
      </c>
      <c r="C8" s="54"/>
      <c r="D8" s="54"/>
      <c r="E8" s="54"/>
    </row>
    <row r="9" spans="2:5" ht="12.75">
      <c r="B9" s="54" t="s">
        <v>45</v>
      </c>
      <c r="C9" s="54"/>
      <c r="D9" s="54"/>
      <c r="E9" s="54"/>
    </row>
    <row r="10" spans="1:5" ht="32.25" customHeight="1">
      <c r="A10" s="58" t="s">
        <v>39</v>
      </c>
      <c r="B10" s="59"/>
      <c r="C10" s="59"/>
      <c r="D10" s="59"/>
      <c r="E10" s="59"/>
    </row>
    <row r="12" spans="1:5" ht="12.75">
      <c r="A12" s="57" t="s">
        <v>17</v>
      </c>
      <c r="B12" s="57" t="s">
        <v>27</v>
      </c>
      <c r="C12" s="57"/>
      <c r="D12" s="57"/>
      <c r="E12" s="57"/>
    </row>
    <row r="13" spans="1:5" ht="12.75">
      <c r="A13" s="57"/>
      <c r="B13" s="12" t="s">
        <v>19</v>
      </c>
      <c r="C13" s="12" t="s">
        <v>20</v>
      </c>
      <c r="D13" s="12" t="s">
        <v>21</v>
      </c>
      <c r="E13" s="12" t="s">
        <v>22</v>
      </c>
    </row>
    <row r="14" spans="1:5" ht="12.75">
      <c r="A14" s="12">
        <v>1</v>
      </c>
      <c r="B14" s="12">
        <v>4</v>
      </c>
      <c r="C14" s="12">
        <v>5</v>
      </c>
      <c r="D14" s="12">
        <v>6</v>
      </c>
      <c r="E14" s="12">
        <v>7</v>
      </c>
    </row>
    <row r="15" spans="1:5" ht="28.5" customHeight="1">
      <c r="A15" s="52" t="s">
        <v>40</v>
      </c>
      <c r="B15" s="52"/>
      <c r="C15" s="52"/>
      <c r="D15" s="52"/>
      <c r="E15" s="52"/>
    </row>
    <row r="16" spans="1:5" ht="12.75">
      <c r="A16" s="13" t="s">
        <v>34</v>
      </c>
      <c r="B16" s="53">
        <f>'2017'!M28</f>
        <v>105.68</v>
      </c>
      <c r="C16" s="53">
        <f>'2018'!M33</f>
        <v>102.7</v>
      </c>
      <c r="D16" s="53">
        <f>'2019'!M35</f>
        <v>100.9</v>
      </c>
      <c r="E16" s="53">
        <f>'2020'!M35</f>
        <v>101.54</v>
      </c>
    </row>
    <row r="17" spans="1:5" ht="12.75">
      <c r="A17" s="14" t="s">
        <v>33</v>
      </c>
      <c r="B17" s="53"/>
      <c r="C17" s="53"/>
      <c r="D17" s="53"/>
      <c r="E17" s="53"/>
    </row>
    <row r="18" spans="1:5" ht="12.75">
      <c r="A18" s="13" t="s">
        <v>36</v>
      </c>
      <c r="B18" s="53">
        <f>SUM(B23,B27,B31,)</f>
        <v>102.22</v>
      </c>
      <c r="C18" s="53">
        <f>SUM(C23,C27,C31,)</f>
        <v>94.27</v>
      </c>
      <c r="D18" s="53">
        <f>SUM(D23,D27,D31,)</f>
        <v>95.19</v>
      </c>
      <c r="E18" s="53">
        <f>SUM(E23,E27,E31,)</f>
        <v>96.82</v>
      </c>
    </row>
    <row r="19" spans="1:5" ht="12.75">
      <c r="A19" s="14" t="s">
        <v>35</v>
      </c>
      <c r="B19" s="53"/>
      <c r="C19" s="53"/>
      <c r="D19" s="53"/>
      <c r="E19" s="53"/>
    </row>
    <row r="20" spans="1:5" ht="12.75">
      <c r="A20" s="15" t="s">
        <v>18</v>
      </c>
      <c r="B20" s="23">
        <f>B16-B18</f>
        <v>3.46</v>
      </c>
      <c r="C20" s="23">
        <f>C16-C18</f>
        <v>8.43</v>
      </c>
      <c r="D20" s="23">
        <f>D16-D18</f>
        <v>5.71</v>
      </c>
      <c r="E20" s="23">
        <f>E16-E18</f>
        <v>4.72</v>
      </c>
    </row>
    <row r="21" spans="1:5" ht="12.75" customHeight="1">
      <c r="A21" s="52" t="s">
        <v>54</v>
      </c>
      <c r="B21" s="52"/>
      <c r="C21" s="52"/>
      <c r="D21" s="52"/>
      <c r="E21" s="52"/>
    </row>
    <row r="22" spans="1:5" ht="12.75">
      <c r="A22" s="52" t="s">
        <v>55</v>
      </c>
      <c r="B22" s="52"/>
      <c r="C22" s="52"/>
      <c r="D22" s="52"/>
      <c r="E22" s="52"/>
    </row>
    <row r="23" spans="1:5" ht="12.75">
      <c r="A23" s="13" t="s">
        <v>37</v>
      </c>
      <c r="B23" s="53">
        <f>'2017'!K34</f>
        <v>102.22</v>
      </c>
      <c r="C23" s="53" t="str">
        <f>'2018'!K39</f>
        <v>х</v>
      </c>
      <c r="D23" s="53">
        <f>'2019'!K41</f>
        <v>0.01</v>
      </c>
      <c r="E23" s="53">
        <f>'2020'!K41</f>
        <v>0.01</v>
      </c>
    </row>
    <row r="24" spans="1:5" ht="12.75">
      <c r="A24" s="14" t="s">
        <v>35</v>
      </c>
      <c r="B24" s="53"/>
      <c r="C24" s="53"/>
      <c r="D24" s="53"/>
      <c r="E24" s="53"/>
    </row>
    <row r="25" spans="1:5" ht="12.75" customHeight="1">
      <c r="A25" s="52" t="s">
        <v>56</v>
      </c>
      <c r="B25" s="52"/>
      <c r="C25" s="52"/>
      <c r="D25" s="52"/>
      <c r="E25" s="52"/>
    </row>
    <row r="26" spans="1:5" ht="12.75">
      <c r="A26" s="52" t="s">
        <v>57</v>
      </c>
      <c r="B26" s="52"/>
      <c r="C26" s="52"/>
      <c r="D26" s="52"/>
      <c r="E26" s="52"/>
    </row>
    <row r="27" spans="1:5" ht="12.75">
      <c r="A27" s="13" t="s">
        <v>37</v>
      </c>
      <c r="B27" s="53">
        <f>'2017'!K40</f>
        <v>0</v>
      </c>
      <c r="C27" s="53">
        <f>'2018'!K45</f>
        <v>0</v>
      </c>
      <c r="D27" s="53">
        <f>'2019'!K47</f>
        <v>0</v>
      </c>
      <c r="E27" s="53">
        <f>'2020'!K47</f>
        <v>0</v>
      </c>
    </row>
    <row r="28" spans="1:5" ht="12.75">
      <c r="A28" s="14" t="s">
        <v>35</v>
      </c>
      <c r="B28" s="53"/>
      <c r="C28" s="53"/>
      <c r="D28" s="53"/>
      <c r="E28" s="53"/>
    </row>
    <row r="29" spans="1:5" ht="12.75" customHeight="1">
      <c r="A29" s="52" t="s">
        <v>58</v>
      </c>
      <c r="B29" s="52"/>
      <c r="C29" s="52"/>
      <c r="D29" s="52"/>
      <c r="E29" s="52"/>
    </row>
    <row r="30" spans="1:5" ht="12.75">
      <c r="A30" s="52" t="s">
        <v>59</v>
      </c>
      <c r="B30" s="52"/>
      <c r="C30" s="52"/>
      <c r="D30" s="52"/>
      <c r="E30" s="52"/>
    </row>
    <row r="31" spans="1:5" ht="12.75">
      <c r="A31" s="13" t="s">
        <v>37</v>
      </c>
      <c r="B31" s="53">
        <f>'2017'!K45</f>
        <v>0</v>
      </c>
      <c r="C31" s="53">
        <f>'2018'!K53</f>
        <v>94.27</v>
      </c>
      <c r="D31" s="53">
        <f>'2019'!K55</f>
        <v>95.18</v>
      </c>
      <c r="E31" s="53">
        <f>'2020'!K55</f>
        <v>96.81</v>
      </c>
    </row>
    <row r="32" spans="1:5" ht="12.75">
      <c r="A32" s="14" t="s">
        <v>35</v>
      </c>
      <c r="B32" s="53"/>
      <c r="C32" s="53"/>
      <c r="D32" s="53"/>
      <c r="E32" s="53"/>
    </row>
    <row r="34" spans="1:5" ht="12.75">
      <c r="A34" s="46" t="s">
        <v>77</v>
      </c>
      <c r="B34" s="46"/>
      <c r="C34" s="46"/>
      <c r="D34" s="46"/>
      <c r="E34" s="46"/>
    </row>
    <row r="35" spans="3:9" ht="12.75">
      <c r="C35" s="24"/>
      <c r="D35" s="24"/>
      <c r="E35" s="24"/>
      <c r="F35" s="24"/>
      <c r="G35" s="24"/>
      <c r="H35" s="24"/>
      <c r="I35" s="24"/>
    </row>
    <row r="36" spans="3:9" ht="12.75" customHeight="1">
      <c r="C36" s="24"/>
      <c r="D36" s="55"/>
      <c r="E36" s="55"/>
      <c r="F36" s="55"/>
      <c r="G36" s="55"/>
      <c r="H36" s="55"/>
      <c r="I36" s="55"/>
    </row>
    <row r="37" spans="3:9" ht="12.75">
      <c r="C37" s="24"/>
      <c r="D37" s="24"/>
      <c r="E37" s="24"/>
      <c r="F37" s="24"/>
      <c r="G37" s="24"/>
      <c r="H37" s="24"/>
      <c r="I37" s="24"/>
    </row>
  </sheetData>
  <sheetProtection/>
  <mergeCells count="39">
    <mergeCell ref="D36:I36"/>
    <mergeCell ref="D6:E6"/>
    <mergeCell ref="E31:E32"/>
    <mergeCell ref="A26:E26"/>
    <mergeCell ref="B27:B28"/>
    <mergeCell ref="E27:E28"/>
    <mergeCell ref="A12:A13"/>
    <mergeCell ref="B12:E12"/>
    <mergeCell ref="A15:E15"/>
    <mergeCell ref="A10:E10"/>
    <mergeCell ref="C18:C19"/>
    <mergeCell ref="D27:D28"/>
    <mergeCell ref="B7:E7"/>
    <mergeCell ref="B16:B17"/>
    <mergeCell ref="B9:E9"/>
    <mergeCell ref="E16:E17"/>
    <mergeCell ref="B8:E8"/>
    <mergeCell ref="C16:C17"/>
    <mergeCell ref="D16:D17"/>
    <mergeCell ref="A29:E29"/>
    <mergeCell ref="C27:C28"/>
    <mergeCell ref="B18:B19"/>
    <mergeCell ref="E18:E19"/>
    <mergeCell ref="C31:C32"/>
    <mergeCell ref="D31:D32"/>
    <mergeCell ref="B31:B32"/>
    <mergeCell ref="A22:E22"/>
    <mergeCell ref="B23:B24"/>
    <mergeCell ref="D18:D19"/>
    <mergeCell ref="C2:E2"/>
    <mergeCell ref="C3:E3"/>
    <mergeCell ref="C4:E4"/>
    <mergeCell ref="D1:F1"/>
    <mergeCell ref="A30:E30"/>
    <mergeCell ref="E23:E24"/>
    <mergeCell ref="C23:C24"/>
    <mergeCell ref="D23:D24"/>
    <mergeCell ref="A21:E21"/>
    <mergeCell ref="A25:E25"/>
  </mergeCells>
  <printOptions horizontalCentered="1"/>
  <pageMargins left="0.7480314960629921" right="0" top="0.5905511811023623" bottom="0.3937007874015748" header="0.5118110236220472" footer="0.2755905511811024"/>
  <pageSetup fitToWidth="0" fitToHeight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5"/>
  <sheetViews>
    <sheetView zoomScalePageLayoutView="0" workbookViewId="0" topLeftCell="A22">
      <selection activeCell="H40" sqref="H40"/>
    </sheetView>
  </sheetViews>
  <sheetFormatPr defaultColWidth="9.140625" defaultRowHeight="12.75"/>
  <cols>
    <col min="1" max="1" width="9.140625" style="10" customWidth="1"/>
    <col min="2" max="2" width="6.421875" style="10" customWidth="1"/>
    <col min="3" max="3" width="52.140625" style="10" customWidth="1"/>
    <col min="4" max="4" width="6.7109375" style="10" customWidth="1"/>
    <col min="5" max="5" width="11.421875" style="10" bestFit="1" customWidth="1"/>
    <col min="6" max="6" width="10.57421875" style="10" customWidth="1"/>
    <col min="7" max="7" width="13.140625" style="10" customWidth="1"/>
    <col min="8" max="8" width="11.140625" style="10" customWidth="1"/>
    <col min="9" max="9" width="11.28125" style="19" customWidth="1"/>
    <col min="10" max="10" width="12.57421875" style="10" customWidth="1"/>
    <col min="11" max="11" width="12.28125" style="10" customWidth="1"/>
    <col min="12" max="12" width="12.7109375" style="10" customWidth="1"/>
    <col min="13" max="13" width="13.00390625" style="10" customWidth="1"/>
    <col min="14" max="14" width="1.421875" style="10" customWidth="1"/>
    <col min="15" max="16384" width="9.140625" style="10" customWidth="1"/>
  </cols>
  <sheetData>
    <row r="1" spans="8:13" ht="12.75" customHeight="1">
      <c r="H1" s="77" t="s">
        <v>28</v>
      </c>
      <c r="I1" s="77"/>
      <c r="J1" s="77"/>
      <c r="K1" s="77"/>
      <c r="L1" s="77"/>
      <c r="M1" s="77"/>
    </row>
    <row r="2" spans="8:13" ht="12.75" customHeight="1">
      <c r="H2" s="22"/>
      <c r="I2" s="22"/>
      <c r="J2" s="54" t="s">
        <v>32</v>
      </c>
      <c r="K2" s="54"/>
      <c r="L2" s="54"/>
      <c r="M2" s="54"/>
    </row>
    <row r="3" spans="8:13" ht="12.75" customHeight="1">
      <c r="H3" s="22"/>
      <c r="I3" s="22"/>
      <c r="J3" s="54" t="s">
        <v>44</v>
      </c>
      <c r="K3" s="54"/>
      <c r="L3" s="54"/>
      <c r="M3" s="54"/>
    </row>
    <row r="4" spans="8:13" ht="12.75" customHeight="1">
      <c r="H4" s="22"/>
      <c r="I4" s="22"/>
      <c r="J4" s="54" t="s">
        <v>45</v>
      </c>
      <c r="K4" s="54"/>
      <c r="L4" s="54"/>
      <c r="M4" s="54"/>
    </row>
    <row r="6" spans="3:13" ht="15">
      <c r="C6" s="66" t="s">
        <v>16</v>
      </c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3:13" ht="15">
      <c r="C7" s="66" t="s">
        <v>38</v>
      </c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3:13" ht="15">
      <c r="C8" s="66" t="s">
        <v>23</v>
      </c>
      <c r="D8" s="66"/>
      <c r="E8" s="66"/>
      <c r="F8" s="66"/>
      <c r="G8" s="66"/>
      <c r="H8" s="66"/>
      <c r="I8" s="66"/>
      <c r="J8" s="66"/>
      <c r="K8" s="66"/>
      <c r="L8" s="66"/>
      <c r="M8" s="66"/>
    </row>
    <row r="10" spans="2:13" ht="32.25" customHeight="1">
      <c r="B10" s="68" t="s">
        <v>0</v>
      </c>
      <c r="C10" s="69"/>
      <c r="D10" s="78" t="s">
        <v>1</v>
      </c>
      <c r="E10" s="76" t="s">
        <v>2</v>
      </c>
      <c r="F10" s="76" t="s">
        <v>3</v>
      </c>
      <c r="G10" s="76" t="s">
        <v>4</v>
      </c>
      <c r="H10" s="76" t="s">
        <v>5</v>
      </c>
      <c r="I10" s="79" t="s">
        <v>74</v>
      </c>
      <c r="J10" s="76" t="s">
        <v>6</v>
      </c>
      <c r="K10" s="76" t="s">
        <v>7</v>
      </c>
      <c r="L10" s="76" t="s">
        <v>8</v>
      </c>
      <c r="M10" s="76" t="s">
        <v>9</v>
      </c>
    </row>
    <row r="11" spans="2:13" ht="33.75" customHeight="1">
      <c r="B11" s="70"/>
      <c r="C11" s="71"/>
      <c r="D11" s="78"/>
      <c r="E11" s="76"/>
      <c r="F11" s="76"/>
      <c r="G11" s="76"/>
      <c r="H11" s="76"/>
      <c r="I11" s="79"/>
      <c r="J11" s="76"/>
      <c r="K11" s="76"/>
      <c r="L11" s="76"/>
      <c r="M11" s="76"/>
    </row>
    <row r="12" spans="2:13" ht="18.75" customHeight="1">
      <c r="B12" s="70"/>
      <c r="C12" s="71"/>
      <c r="D12" s="78"/>
      <c r="E12" s="76"/>
      <c r="F12" s="76"/>
      <c r="G12" s="76"/>
      <c r="H12" s="76"/>
      <c r="I12" s="79"/>
      <c r="J12" s="76"/>
      <c r="K12" s="76"/>
      <c r="L12" s="76"/>
      <c r="M12" s="76"/>
    </row>
    <row r="13" spans="2:13" ht="60" customHeight="1">
      <c r="B13" s="72"/>
      <c r="C13" s="73"/>
      <c r="D13" s="78"/>
      <c r="E13" s="76"/>
      <c r="F13" s="76"/>
      <c r="G13" s="76"/>
      <c r="H13" s="76"/>
      <c r="I13" s="79"/>
      <c r="J13" s="76"/>
      <c r="K13" s="76"/>
      <c r="L13" s="76"/>
      <c r="M13" s="76"/>
    </row>
    <row r="14" spans="2:13" ht="12.75">
      <c r="B14" s="74">
        <v>1</v>
      </c>
      <c r="C14" s="75"/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26">
        <v>7</v>
      </c>
      <c r="J14" s="1">
        <v>8</v>
      </c>
      <c r="K14" s="1">
        <v>9</v>
      </c>
      <c r="L14" s="1">
        <v>10</v>
      </c>
      <c r="M14" s="1">
        <v>11</v>
      </c>
    </row>
    <row r="15" spans="2:13" ht="12.75" customHeight="1">
      <c r="B15" s="63" t="s">
        <v>40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5"/>
    </row>
    <row r="16" spans="2:13" ht="12.75">
      <c r="B16" s="63" t="s">
        <v>23</v>
      </c>
      <c r="C16" s="67"/>
      <c r="D16" s="64"/>
      <c r="E16" s="64"/>
      <c r="F16" s="64"/>
      <c r="G16" s="64"/>
      <c r="H16" s="64"/>
      <c r="I16" s="64"/>
      <c r="J16" s="64"/>
      <c r="K16" s="64"/>
      <c r="L16" s="64"/>
      <c r="M16" s="65"/>
    </row>
    <row r="17" spans="2:13" ht="51.75" customHeight="1">
      <c r="B17" s="35">
        <v>1</v>
      </c>
      <c r="C17" s="40" t="s">
        <v>67</v>
      </c>
      <c r="D17" s="33" t="s">
        <v>10</v>
      </c>
      <c r="E17" s="28">
        <v>15</v>
      </c>
      <c r="F17" s="25">
        <v>15</v>
      </c>
      <c r="G17" s="4" t="s">
        <v>11</v>
      </c>
      <c r="H17" s="4" t="s">
        <v>11</v>
      </c>
      <c r="I17" s="16" t="s">
        <v>11</v>
      </c>
      <c r="J17" s="4" t="s">
        <v>11</v>
      </c>
      <c r="K17" s="4" t="s">
        <v>11</v>
      </c>
      <c r="L17" s="5">
        <f>IF(E17&gt;F17,E17/F17,F17/E17)*100</f>
        <v>100</v>
      </c>
      <c r="M17" s="4" t="s">
        <v>11</v>
      </c>
    </row>
    <row r="18" spans="2:13" ht="66">
      <c r="B18" s="35">
        <v>2</v>
      </c>
      <c r="C18" s="40" t="s">
        <v>63</v>
      </c>
      <c r="D18" s="33" t="s">
        <v>10</v>
      </c>
      <c r="E18" s="25">
        <v>15</v>
      </c>
      <c r="F18" s="25">
        <v>16</v>
      </c>
      <c r="G18" s="4" t="s">
        <v>11</v>
      </c>
      <c r="H18" s="4" t="s">
        <v>11</v>
      </c>
      <c r="I18" s="16" t="s">
        <v>11</v>
      </c>
      <c r="J18" s="4" t="s">
        <v>11</v>
      </c>
      <c r="K18" s="4" t="s">
        <v>11</v>
      </c>
      <c r="L18" s="5">
        <f aca="true" t="shared" si="0" ref="L18:L27">IF(E18&gt;F18,E18/F18,F18/E18)*100</f>
        <v>106.67</v>
      </c>
      <c r="M18" s="4" t="s">
        <v>11</v>
      </c>
    </row>
    <row r="19" spans="2:13" ht="49.5">
      <c r="B19" s="35">
        <v>3</v>
      </c>
      <c r="C19" s="40" t="s">
        <v>64</v>
      </c>
      <c r="D19" s="33" t="s">
        <v>10</v>
      </c>
      <c r="E19" s="25">
        <v>1.2</v>
      </c>
      <c r="F19" s="25">
        <v>1.2</v>
      </c>
      <c r="G19" s="4" t="s">
        <v>11</v>
      </c>
      <c r="H19" s="4" t="s">
        <v>11</v>
      </c>
      <c r="I19" s="16" t="s">
        <v>11</v>
      </c>
      <c r="J19" s="4" t="s">
        <v>11</v>
      </c>
      <c r="K19" s="4" t="s">
        <v>11</v>
      </c>
      <c r="L19" s="5">
        <f t="shared" si="0"/>
        <v>100</v>
      </c>
      <c r="M19" s="4" t="s">
        <v>11</v>
      </c>
    </row>
    <row r="20" spans="2:13" ht="49.5">
      <c r="B20" s="35">
        <v>4</v>
      </c>
      <c r="C20" s="40" t="s">
        <v>65</v>
      </c>
      <c r="D20" s="33" t="s">
        <v>10</v>
      </c>
      <c r="E20" s="25">
        <v>2.5</v>
      </c>
      <c r="F20" s="25">
        <v>2.7</v>
      </c>
      <c r="G20" s="4" t="s">
        <v>11</v>
      </c>
      <c r="H20" s="4" t="s">
        <v>11</v>
      </c>
      <c r="I20" s="16" t="s">
        <v>11</v>
      </c>
      <c r="J20" s="4" t="s">
        <v>11</v>
      </c>
      <c r="K20" s="4" t="s">
        <v>11</v>
      </c>
      <c r="L20" s="5">
        <f t="shared" si="0"/>
        <v>108</v>
      </c>
      <c r="M20" s="4"/>
    </row>
    <row r="21" spans="2:13" ht="33">
      <c r="B21" s="35">
        <v>5</v>
      </c>
      <c r="C21" s="41" t="s">
        <v>46</v>
      </c>
      <c r="D21" s="33" t="s">
        <v>66</v>
      </c>
      <c r="E21" s="27">
        <v>0</v>
      </c>
      <c r="F21" s="25">
        <v>0</v>
      </c>
      <c r="G21" s="4" t="s">
        <v>11</v>
      </c>
      <c r="H21" s="4" t="s">
        <v>11</v>
      </c>
      <c r="I21" s="16" t="s">
        <v>11</v>
      </c>
      <c r="J21" s="4" t="s">
        <v>11</v>
      </c>
      <c r="K21" s="4" t="s">
        <v>11</v>
      </c>
      <c r="L21" s="5">
        <v>100</v>
      </c>
      <c r="M21" s="4"/>
    </row>
    <row r="22" spans="2:13" ht="49.5">
      <c r="B22" s="35">
        <v>6</v>
      </c>
      <c r="C22" s="41" t="s">
        <v>47</v>
      </c>
      <c r="D22" s="33" t="s">
        <v>10</v>
      </c>
      <c r="E22" s="25">
        <v>85.4</v>
      </c>
      <c r="F22" s="25">
        <v>85.4</v>
      </c>
      <c r="G22" s="4" t="s">
        <v>11</v>
      </c>
      <c r="H22" s="4" t="s">
        <v>11</v>
      </c>
      <c r="I22" s="16" t="s">
        <v>11</v>
      </c>
      <c r="J22" s="4" t="s">
        <v>11</v>
      </c>
      <c r="K22" s="4" t="s">
        <v>11</v>
      </c>
      <c r="L22" s="5">
        <f t="shared" si="0"/>
        <v>100</v>
      </c>
      <c r="M22" s="4" t="s">
        <v>11</v>
      </c>
    </row>
    <row r="23" spans="2:13" ht="82.5">
      <c r="B23" s="35">
        <v>7</v>
      </c>
      <c r="C23" s="41" t="s">
        <v>61</v>
      </c>
      <c r="D23" s="33" t="s">
        <v>66</v>
      </c>
      <c r="E23" s="25">
        <v>22</v>
      </c>
      <c r="F23" s="25">
        <v>22</v>
      </c>
      <c r="G23" s="4" t="s">
        <v>11</v>
      </c>
      <c r="H23" s="4" t="s">
        <v>11</v>
      </c>
      <c r="I23" s="16" t="s">
        <v>11</v>
      </c>
      <c r="J23" s="4" t="s">
        <v>11</v>
      </c>
      <c r="K23" s="4" t="s">
        <v>11</v>
      </c>
      <c r="L23" s="5">
        <f t="shared" si="0"/>
        <v>100</v>
      </c>
      <c r="M23" s="4" t="s">
        <v>11</v>
      </c>
    </row>
    <row r="24" spans="2:13" ht="49.5">
      <c r="B24" s="35">
        <v>8</v>
      </c>
      <c r="C24" s="42" t="s">
        <v>48</v>
      </c>
      <c r="D24" s="33" t="s">
        <v>66</v>
      </c>
      <c r="E24" s="25">
        <v>0</v>
      </c>
      <c r="F24" s="25">
        <v>0</v>
      </c>
      <c r="G24" s="4" t="s">
        <v>11</v>
      </c>
      <c r="H24" s="4" t="s">
        <v>11</v>
      </c>
      <c r="I24" s="16" t="s">
        <v>11</v>
      </c>
      <c r="J24" s="4" t="s">
        <v>11</v>
      </c>
      <c r="K24" s="4" t="s">
        <v>11</v>
      </c>
      <c r="L24" s="20">
        <v>100</v>
      </c>
      <c r="M24" s="4" t="s">
        <v>11</v>
      </c>
    </row>
    <row r="25" spans="2:13" ht="49.5">
      <c r="B25" s="35">
        <v>9</v>
      </c>
      <c r="C25" s="40" t="s">
        <v>62</v>
      </c>
      <c r="D25" s="33" t="s">
        <v>10</v>
      </c>
      <c r="E25" s="25">
        <v>10</v>
      </c>
      <c r="F25" s="25">
        <v>13</v>
      </c>
      <c r="G25" s="4" t="s">
        <v>11</v>
      </c>
      <c r="H25" s="4" t="s">
        <v>11</v>
      </c>
      <c r="I25" s="16" t="s">
        <v>11</v>
      </c>
      <c r="J25" s="4" t="s">
        <v>11</v>
      </c>
      <c r="K25" s="4" t="s">
        <v>11</v>
      </c>
      <c r="L25" s="5">
        <f t="shared" si="0"/>
        <v>130</v>
      </c>
      <c r="M25" s="4" t="s">
        <v>11</v>
      </c>
    </row>
    <row r="26" spans="2:13" ht="82.5">
      <c r="B26" s="35">
        <v>10</v>
      </c>
      <c r="C26" s="40" t="s">
        <v>41</v>
      </c>
      <c r="D26" s="33" t="s">
        <v>10</v>
      </c>
      <c r="E26" s="25">
        <v>80</v>
      </c>
      <c r="F26" s="25">
        <v>85</v>
      </c>
      <c r="G26" s="4" t="s">
        <v>11</v>
      </c>
      <c r="H26" s="4" t="s">
        <v>11</v>
      </c>
      <c r="I26" s="16" t="s">
        <v>11</v>
      </c>
      <c r="J26" s="4" t="s">
        <v>11</v>
      </c>
      <c r="K26" s="4" t="s">
        <v>11</v>
      </c>
      <c r="L26" s="5">
        <f t="shared" si="0"/>
        <v>106.25</v>
      </c>
      <c r="M26" s="4" t="s">
        <v>11</v>
      </c>
    </row>
    <row r="27" spans="2:13" ht="49.5">
      <c r="B27" s="35">
        <v>11</v>
      </c>
      <c r="C27" s="40" t="s">
        <v>42</v>
      </c>
      <c r="D27" s="39" t="s">
        <v>66</v>
      </c>
      <c r="E27" s="38">
        <v>279</v>
      </c>
      <c r="F27" s="38">
        <v>250</v>
      </c>
      <c r="G27" s="31"/>
      <c r="H27" s="4"/>
      <c r="I27" s="16"/>
      <c r="J27" s="4"/>
      <c r="K27" s="4"/>
      <c r="L27" s="5">
        <f t="shared" si="0"/>
        <v>111.6</v>
      </c>
      <c r="M27" s="4"/>
    </row>
    <row r="28" spans="2:13" ht="12.75">
      <c r="B28" s="34"/>
      <c r="C28" s="30" t="s">
        <v>12</v>
      </c>
      <c r="D28" s="30"/>
      <c r="E28" s="31"/>
      <c r="F28" s="31"/>
      <c r="G28" s="31" t="s">
        <v>11</v>
      </c>
      <c r="H28" s="4" t="s">
        <v>11</v>
      </c>
      <c r="I28" s="43">
        <v>14140</v>
      </c>
      <c r="J28" s="4" t="s">
        <v>11</v>
      </c>
      <c r="K28" s="4" t="s">
        <v>11</v>
      </c>
      <c r="L28" s="4" t="s">
        <v>11</v>
      </c>
      <c r="M28" s="5">
        <f>AVERAGE(L17:L27)</f>
        <v>105.68</v>
      </c>
    </row>
    <row r="29" spans="2:13" ht="12.75" customHeight="1">
      <c r="B29" s="60" t="s">
        <v>49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2"/>
    </row>
    <row r="30" spans="2:13" ht="47.25">
      <c r="B30" s="36">
        <v>1</v>
      </c>
      <c r="C30" s="32" t="s">
        <v>60</v>
      </c>
      <c r="D30" s="33" t="s">
        <v>10</v>
      </c>
      <c r="E30" s="25">
        <v>15</v>
      </c>
      <c r="F30" s="25">
        <v>15</v>
      </c>
      <c r="G30" s="6">
        <f>IF(E30&gt;F30,E30/F30,F30/E30)*100</f>
        <v>100</v>
      </c>
      <c r="H30" s="4" t="s">
        <v>11</v>
      </c>
      <c r="I30" s="16" t="s">
        <v>11</v>
      </c>
      <c r="J30" s="4" t="s">
        <v>11</v>
      </c>
      <c r="K30" s="4" t="s">
        <v>11</v>
      </c>
      <c r="L30" s="4" t="s">
        <v>11</v>
      </c>
      <c r="M30" s="4" t="s">
        <v>11</v>
      </c>
    </row>
    <row r="31" spans="2:13" ht="63">
      <c r="B31" s="36">
        <v>2</v>
      </c>
      <c r="C31" s="32" t="s">
        <v>63</v>
      </c>
      <c r="D31" s="33" t="s">
        <v>10</v>
      </c>
      <c r="E31" s="25">
        <v>15</v>
      </c>
      <c r="F31" s="25">
        <v>16</v>
      </c>
      <c r="G31" s="6">
        <f>IF(E31&gt;F31,E31/F31,F31/E31)*100</f>
        <v>106.67</v>
      </c>
      <c r="H31" s="4" t="s">
        <v>11</v>
      </c>
      <c r="I31" s="16" t="s">
        <v>11</v>
      </c>
      <c r="J31" s="4" t="s">
        <v>11</v>
      </c>
      <c r="K31" s="4" t="s">
        <v>11</v>
      </c>
      <c r="L31" s="4" t="s">
        <v>11</v>
      </c>
      <c r="M31" s="4" t="s">
        <v>11</v>
      </c>
    </row>
    <row r="32" spans="2:13" ht="47.25">
      <c r="B32" s="36">
        <v>3</v>
      </c>
      <c r="C32" s="32" t="s">
        <v>64</v>
      </c>
      <c r="D32" s="33" t="s">
        <v>10</v>
      </c>
      <c r="E32" s="25">
        <v>1.2</v>
      </c>
      <c r="F32" s="25">
        <v>1.2</v>
      </c>
      <c r="G32" s="6">
        <f>IF(E32&gt;F32,E32/F32,F32/E32)*100</f>
        <v>100</v>
      </c>
      <c r="H32" s="4" t="s">
        <v>11</v>
      </c>
      <c r="I32" s="16" t="s">
        <v>11</v>
      </c>
      <c r="J32" s="4" t="s">
        <v>11</v>
      </c>
      <c r="K32" s="4" t="s">
        <v>11</v>
      </c>
      <c r="L32" s="4" t="s">
        <v>11</v>
      </c>
      <c r="M32" s="4" t="s">
        <v>11</v>
      </c>
    </row>
    <row r="33" spans="2:13" ht="47.25">
      <c r="B33" s="36">
        <v>4</v>
      </c>
      <c r="C33" s="37" t="s">
        <v>65</v>
      </c>
      <c r="D33" s="33" t="s">
        <v>10</v>
      </c>
      <c r="E33" s="25">
        <v>2.5</v>
      </c>
      <c r="F33" s="25">
        <v>2.7</v>
      </c>
      <c r="G33" s="6">
        <f>IF(E33&gt;F33,E33/F33,F33/E33)*100</f>
        <v>108</v>
      </c>
      <c r="H33" s="4"/>
      <c r="I33" s="16"/>
      <c r="J33" s="4"/>
      <c r="K33" s="4"/>
      <c r="L33" s="4"/>
      <c r="M33" s="4"/>
    </row>
    <row r="34" spans="2:13" ht="12.75">
      <c r="B34" s="34"/>
      <c r="C34" s="30" t="s">
        <v>13</v>
      </c>
      <c r="D34" s="3"/>
      <c r="E34" s="4" t="s">
        <v>11</v>
      </c>
      <c r="F34" s="4" t="s">
        <v>11</v>
      </c>
      <c r="G34" s="4" t="s">
        <v>11</v>
      </c>
      <c r="H34" s="6">
        <f>AVERAGE(G30:G32)</f>
        <v>102.22</v>
      </c>
      <c r="I34" s="43">
        <v>14140</v>
      </c>
      <c r="J34" s="7">
        <f>I34/I28</f>
        <v>1</v>
      </c>
      <c r="K34" s="5">
        <f>H34*J34</f>
        <v>102.22</v>
      </c>
      <c r="L34" s="4" t="s">
        <v>11</v>
      </c>
      <c r="M34" s="4" t="s">
        <v>11</v>
      </c>
    </row>
    <row r="35" spans="2:13" ht="12.75" customHeight="1">
      <c r="B35" s="60" t="s">
        <v>52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2"/>
    </row>
    <row r="36" spans="2:13" ht="15.75">
      <c r="B36" s="36">
        <v>5</v>
      </c>
      <c r="C36" s="32" t="s">
        <v>46</v>
      </c>
      <c r="D36" s="33" t="s">
        <v>66</v>
      </c>
      <c r="E36" s="25">
        <v>0</v>
      </c>
      <c r="F36" s="25">
        <v>0</v>
      </c>
      <c r="G36" s="6">
        <v>100</v>
      </c>
      <c r="H36" s="4" t="s">
        <v>11</v>
      </c>
      <c r="I36" s="16" t="s">
        <v>11</v>
      </c>
      <c r="J36" s="4" t="s">
        <v>11</v>
      </c>
      <c r="K36" s="4" t="s">
        <v>11</v>
      </c>
      <c r="L36" s="4" t="s">
        <v>11</v>
      </c>
      <c r="M36" s="4" t="s">
        <v>11</v>
      </c>
    </row>
    <row r="37" spans="2:13" ht="47.25">
      <c r="B37" s="36">
        <v>6</v>
      </c>
      <c r="C37" s="32" t="s">
        <v>47</v>
      </c>
      <c r="D37" s="33" t="s">
        <v>10</v>
      </c>
      <c r="E37" s="27">
        <v>85.4</v>
      </c>
      <c r="F37" s="25">
        <v>85.4</v>
      </c>
      <c r="G37" s="6">
        <f>IF(E37&gt;F37,E37/F37,F37/E37)*100</f>
        <v>100</v>
      </c>
      <c r="H37" s="4"/>
      <c r="I37" s="16"/>
      <c r="J37" s="4"/>
      <c r="K37" s="4"/>
      <c r="L37" s="4"/>
      <c r="M37" s="4"/>
    </row>
    <row r="38" spans="2:13" ht="78.75">
      <c r="B38" s="36">
        <v>7</v>
      </c>
      <c r="C38" s="44" t="s">
        <v>68</v>
      </c>
      <c r="D38" s="33" t="s">
        <v>66</v>
      </c>
      <c r="E38" s="25">
        <v>22</v>
      </c>
      <c r="F38" s="25">
        <v>22</v>
      </c>
      <c r="G38" s="6">
        <f>IF(E38&gt;F38,E38/F38,F38/E38)*100</f>
        <v>100</v>
      </c>
      <c r="H38" s="4"/>
      <c r="I38" s="16"/>
      <c r="J38" s="4"/>
      <c r="K38" s="4"/>
      <c r="L38" s="4"/>
      <c r="M38" s="4"/>
    </row>
    <row r="39" spans="2:13" ht="47.25">
      <c r="B39" s="36">
        <v>8</v>
      </c>
      <c r="C39" s="32" t="s">
        <v>48</v>
      </c>
      <c r="D39" s="33" t="s">
        <v>66</v>
      </c>
      <c r="E39" s="25">
        <v>0</v>
      </c>
      <c r="F39" s="25">
        <v>0</v>
      </c>
      <c r="G39" s="21">
        <v>100</v>
      </c>
      <c r="H39" s="4" t="s">
        <v>11</v>
      </c>
      <c r="I39" s="16" t="s">
        <v>11</v>
      </c>
      <c r="J39" s="4" t="s">
        <v>11</v>
      </c>
      <c r="K39" s="4" t="s">
        <v>11</v>
      </c>
      <c r="L39" s="4" t="s">
        <v>11</v>
      </c>
      <c r="M39" s="4" t="s">
        <v>11</v>
      </c>
    </row>
    <row r="40" spans="2:13" ht="12.75">
      <c r="B40" s="34"/>
      <c r="C40" s="30" t="s">
        <v>14</v>
      </c>
      <c r="D40" s="3"/>
      <c r="E40" s="4" t="s">
        <v>11</v>
      </c>
      <c r="F40" s="4" t="s">
        <v>11</v>
      </c>
      <c r="G40" s="4" t="s">
        <v>11</v>
      </c>
      <c r="H40" s="6">
        <f>AVERAGE(G36:G39)</f>
        <v>100</v>
      </c>
      <c r="I40" s="16">
        <v>0</v>
      </c>
      <c r="J40" s="7">
        <f>I40/I28</f>
        <v>0</v>
      </c>
      <c r="K40" s="5">
        <f>H40*J40</f>
        <v>0</v>
      </c>
      <c r="L40" s="4" t="s">
        <v>11</v>
      </c>
      <c r="M40" s="4" t="s">
        <v>11</v>
      </c>
    </row>
    <row r="41" spans="2:13" ht="12.75" customHeight="1">
      <c r="B41" s="60" t="s">
        <v>50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2"/>
    </row>
    <row r="42" spans="2:13" ht="47.25">
      <c r="B42" s="36">
        <v>9</v>
      </c>
      <c r="C42" s="32" t="s">
        <v>62</v>
      </c>
      <c r="D42" s="33" t="s">
        <v>10</v>
      </c>
      <c r="E42" s="25">
        <v>10</v>
      </c>
      <c r="F42" s="25">
        <v>13</v>
      </c>
      <c r="G42" s="6">
        <f>IF(E42&gt;F42,E42/F42,F42/E42)*100</f>
        <v>130</v>
      </c>
      <c r="H42" s="4" t="s">
        <v>11</v>
      </c>
      <c r="I42" s="16" t="s">
        <v>11</v>
      </c>
      <c r="J42" s="4" t="s">
        <v>11</v>
      </c>
      <c r="K42" s="4" t="s">
        <v>11</v>
      </c>
      <c r="L42" s="4" t="s">
        <v>11</v>
      </c>
      <c r="M42" s="4" t="s">
        <v>11</v>
      </c>
    </row>
    <row r="43" spans="2:13" ht="63">
      <c r="B43" s="36">
        <v>10</v>
      </c>
      <c r="C43" s="32" t="s">
        <v>41</v>
      </c>
      <c r="D43" s="33" t="s">
        <v>10</v>
      </c>
      <c r="E43" s="25">
        <v>80</v>
      </c>
      <c r="F43" s="25">
        <v>85</v>
      </c>
      <c r="G43" s="6">
        <f>IF(E43&gt;F43,E43/F43,F43/E43)*100</f>
        <v>106.25</v>
      </c>
      <c r="H43" s="4" t="s">
        <v>11</v>
      </c>
      <c r="I43" s="16" t="s">
        <v>11</v>
      </c>
      <c r="J43" s="4" t="s">
        <v>11</v>
      </c>
      <c r="K43" s="4" t="s">
        <v>11</v>
      </c>
      <c r="L43" s="4" t="s">
        <v>11</v>
      </c>
      <c r="M43" s="4" t="s">
        <v>11</v>
      </c>
    </row>
    <row r="44" spans="2:13" ht="47.25">
      <c r="B44" s="36">
        <v>11</v>
      </c>
      <c r="C44" s="32" t="s">
        <v>42</v>
      </c>
      <c r="D44" s="33" t="s">
        <v>66</v>
      </c>
      <c r="E44" s="25">
        <v>279</v>
      </c>
      <c r="F44" s="25">
        <v>250</v>
      </c>
      <c r="G44" s="6">
        <f>IF(E44&gt;F44,E44/F44,F44/E44)*100</f>
        <v>111.6</v>
      </c>
      <c r="H44" s="4" t="s">
        <v>11</v>
      </c>
      <c r="I44" s="16" t="s">
        <v>11</v>
      </c>
      <c r="J44" s="4" t="s">
        <v>11</v>
      </c>
      <c r="K44" s="4" t="s">
        <v>11</v>
      </c>
      <c r="L44" s="4" t="s">
        <v>11</v>
      </c>
      <c r="M44" s="4" t="s">
        <v>11</v>
      </c>
    </row>
    <row r="45" spans="2:13" ht="12.75">
      <c r="B45" s="34"/>
      <c r="C45" s="30" t="s">
        <v>15</v>
      </c>
      <c r="D45" s="3"/>
      <c r="E45" s="4" t="s">
        <v>11</v>
      </c>
      <c r="F45" s="4" t="s">
        <v>11</v>
      </c>
      <c r="G45" s="4" t="s">
        <v>11</v>
      </c>
      <c r="H45" s="6">
        <f>AVERAGE(G42:G44)</f>
        <v>115.95</v>
      </c>
      <c r="I45" s="16">
        <v>0</v>
      </c>
      <c r="J45" s="7">
        <f>I45/I28</f>
        <v>0</v>
      </c>
      <c r="K45" s="5">
        <f>H45*J45</f>
        <v>0</v>
      </c>
      <c r="L45" s="4" t="s">
        <v>11</v>
      </c>
      <c r="M45" s="4" t="s">
        <v>11</v>
      </c>
    </row>
    <row r="46" spans="3:13" ht="12.75">
      <c r="C46" s="8"/>
      <c r="D46" s="8"/>
      <c r="E46" s="9"/>
      <c r="F46" s="9"/>
      <c r="G46" s="9"/>
      <c r="H46" s="9"/>
      <c r="I46" s="17"/>
      <c r="J46" s="9"/>
      <c r="K46" s="9"/>
      <c r="L46" s="9"/>
      <c r="M46" s="9"/>
    </row>
    <row r="47" spans="3:13" ht="12.75">
      <c r="C47" s="11"/>
      <c r="D47" s="11"/>
      <c r="E47" s="11"/>
      <c r="F47" s="11"/>
      <c r="G47" s="11"/>
      <c r="H47" s="11"/>
      <c r="I47" s="18"/>
      <c r="J47" s="11"/>
      <c r="K47" s="11"/>
      <c r="L47" s="11"/>
      <c r="M47" s="11"/>
    </row>
    <row r="48" spans="3:13" ht="12.75">
      <c r="C48" s="11" t="s">
        <v>70</v>
      </c>
      <c r="D48" s="11"/>
      <c r="E48" s="11"/>
      <c r="F48" s="11"/>
      <c r="G48" s="11" t="s">
        <v>71</v>
      </c>
      <c r="H48" s="11"/>
      <c r="I48" s="18"/>
      <c r="J48" s="11"/>
      <c r="K48" s="11"/>
      <c r="L48" s="11"/>
      <c r="M48" s="11"/>
    </row>
    <row r="49" spans="3:13" ht="12.75">
      <c r="C49" s="11"/>
      <c r="D49" s="11"/>
      <c r="E49" s="11"/>
      <c r="F49" s="11"/>
      <c r="G49" s="11"/>
      <c r="H49" s="11"/>
      <c r="I49" s="18"/>
      <c r="J49" s="11"/>
      <c r="K49" s="11"/>
      <c r="L49" s="11"/>
      <c r="M49" s="11"/>
    </row>
    <row r="50" spans="3:13" ht="12.75">
      <c r="C50" s="11"/>
      <c r="D50" s="11"/>
      <c r="E50" s="11"/>
      <c r="F50" s="11"/>
      <c r="G50" s="11"/>
      <c r="H50" s="11"/>
      <c r="I50" s="18"/>
      <c r="J50" s="11"/>
      <c r="K50" s="11"/>
      <c r="L50" s="11"/>
      <c r="M50" s="11"/>
    </row>
    <row r="51" spans="3:13" ht="12.75">
      <c r="C51" s="11"/>
      <c r="D51" s="11"/>
      <c r="E51" s="11"/>
      <c r="F51" s="11"/>
      <c r="G51" s="11"/>
      <c r="H51" s="11"/>
      <c r="I51" s="18"/>
      <c r="J51" s="11"/>
      <c r="K51" s="11"/>
      <c r="L51" s="11"/>
      <c r="M51" s="11"/>
    </row>
    <row r="52" spans="3:13" ht="12.75">
      <c r="C52" s="11"/>
      <c r="D52" s="11"/>
      <c r="E52" s="11"/>
      <c r="F52" s="11"/>
      <c r="G52" s="11"/>
      <c r="H52" s="11"/>
      <c r="I52" s="18"/>
      <c r="J52" s="11"/>
      <c r="K52" s="11"/>
      <c r="L52" s="11"/>
      <c r="M52" s="11"/>
    </row>
    <row r="53" spans="3:13" ht="12.75">
      <c r="C53" s="11"/>
      <c r="D53" s="11"/>
      <c r="E53" s="11"/>
      <c r="F53" s="11"/>
      <c r="G53" s="11"/>
      <c r="H53" s="11"/>
      <c r="I53" s="18"/>
      <c r="J53" s="11"/>
      <c r="K53" s="11"/>
      <c r="L53" s="11"/>
      <c r="M53" s="11"/>
    </row>
    <row r="54" spans="3:13" ht="12.75">
      <c r="C54" s="11"/>
      <c r="D54" s="11"/>
      <c r="E54" s="11"/>
      <c r="F54" s="11"/>
      <c r="G54" s="11"/>
      <c r="H54" s="11"/>
      <c r="I54" s="18"/>
      <c r="J54" s="11"/>
      <c r="K54" s="11"/>
      <c r="L54" s="11"/>
      <c r="M54" s="11"/>
    </row>
    <row r="55" spans="3:13" ht="12.75">
      <c r="C55" s="11"/>
      <c r="D55" s="11"/>
      <c r="E55" s="11"/>
      <c r="F55" s="11"/>
      <c r="G55" s="11"/>
      <c r="H55" s="11"/>
      <c r="I55" s="18"/>
      <c r="J55" s="11"/>
      <c r="K55" s="11"/>
      <c r="L55" s="11"/>
      <c r="M55" s="11"/>
    </row>
    <row r="56" spans="3:13" ht="12.75">
      <c r="C56" s="11"/>
      <c r="D56" s="11"/>
      <c r="E56" s="11"/>
      <c r="F56" s="11"/>
      <c r="G56" s="11"/>
      <c r="H56" s="11"/>
      <c r="I56" s="18"/>
      <c r="J56" s="11"/>
      <c r="K56" s="11"/>
      <c r="L56" s="11"/>
      <c r="M56" s="11"/>
    </row>
    <row r="57" spans="3:13" ht="12.75">
      <c r="C57" s="11"/>
      <c r="D57" s="11"/>
      <c r="E57" s="11"/>
      <c r="F57" s="11"/>
      <c r="G57" s="11"/>
      <c r="H57" s="11"/>
      <c r="I57" s="18"/>
      <c r="J57" s="11"/>
      <c r="K57" s="11"/>
      <c r="L57" s="11"/>
      <c r="M57" s="11"/>
    </row>
    <row r="58" spans="3:13" ht="12.75">
      <c r="C58" s="11"/>
      <c r="D58" s="11"/>
      <c r="E58" s="11"/>
      <c r="F58" s="11"/>
      <c r="G58" s="11"/>
      <c r="H58" s="11"/>
      <c r="I58" s="18"/>
      <c r="J58" s="11"/>
      <c r="K58" s="11"/>
      <c r="L58" s="11"/>
      <c r="M58" s="11"/>
    </row>
    <row r="59" spans="3:13" ht="12.75">
      <c r="C59" s="11"/>
      <c r="D59" s="11"/>
      <c r="E59" s="11"/>
      <c r="F59" s="11"/>
      <c r="G59" s="11"/>
      <c r="H59" s="11"/>
      <c r="I59" s="18"/>
      <c r="J59" s="11"/>
      <c r="K59" s="11"/>
      <c r="L59" s="11"/>
      <c r="M59" s="11"/>
    </row>
    <row r="60" spans="3:13" ht="12.75">
      <c r="C60" s="11"/>
      <c r="D60" s="11"/>
      <c r="E60" s="11"/>
      <c r="F60" s="11"/>
      <c r="G60" s="11"/>
      <c r="H60" s="11"/>
      <c r="I60" s="18"/>
      <c r="J60" s="11"/>
      <c r="K60" s="11"/>
      <c r="L60" s="11"/>
      <c r="M60" s="11"/>
    </row>
    <row r="61" spans="3:13" ht="12.75">
      <c r="C61" s="11"/>
      <c r="D61" s="11"/>
      <c r="E61" s="11"/>
      <c r="F61" s="11"/>
      <c r="G61" s="11"/>
      <c r="H61" s="11"/>
      <c r="I61" s="18"/>
      <c r="J61" s="11"/>
      <c r="K61" s="11"/>
      <c r="L61" s="11"/>
      <c r="M61" s="11"/>
    </row>
    <row r="62" spans="3:13" ht="12.75">
      <c r="C62" s="11"/>
      <c r="D62" s="11"/>
      <c r="E62" s="11"/>
      <c r="F62" s="11"/>
      <c r="G62" s="11"/>
      <c r="H62" s="11"/>
      <c r="I62" s="18"/>
      <c r="J62" s="11"/>
      <c r="K62" s="11"/>
      <c r="L62" s="11"/>
      <c r="M62" s="11"/>
    </row>
    <row r="63" spans="3:13" ht="12.75">
      <c r="C63" s="11"/>
      <c r="D63" s="11"/>
      <c r="E63" s="11"/>
      <c r="F63" s="11"/>
      <c r="G63" s="11"/>
      <c r="H63" s="11"/>
      <c r="I63" s="18"/>
      <c r="J63" s="11"/>
      <c r="K63" s="11"/>
      <c r="L63" s="11"/>
      <c r="M63" s="11"/>
    </row>
    <row r="64" spans="3:13" ht="12.75">
      <c r="C64" s="11"/>
      <c r="D64" s="11"/>
      <c r="E64" s="11"/>
      <c r="F64" s="11"/>
      <c r="G64" s="11"/>
      <c r="H64" s="11"/>
      <c r="I64" s="18"/>
      <c r="J64" s="11"/>
      <c r="K64" s="11"/>
      <c r="L64" s="11"/>
      <c r="M64" s="11"/>
    </row>
    <row r="65" spans="3:13" ht="12.75">
      <c r="C65" s="11"/>
      <c r="D65" s="11"/>
      <c r="E65" s="11"/>
      <c r="F65" s="11"/>
      <c r="G65" s="11"/>
      <c r="H65" s="11"/>
      <c r="I65" s="18"/>
      <c r="J65" s="11"/>
      <c r="K65" s="11"/>
      <c r="L65" s="11"/>
      <c r="M65" s="11"/>
    </row>
    <row r="66" spans="3:13" ht="12.75">
      <c r="C66" s="11"/>
      <c r="D66" s="11"/>
      <c r="E66" s="11"/>
      <c r="F66" s="11"/>
      <c r="G66" s="11"/>
      <c r="H66" s="11"/>
      <c r="I66" s="18"/>
      <c r="J66" s="11"/>
      <c r="K66" s="11"/>
      <c r="L66" s="11"/>
      <c r="M66" s="11"/>
    </row>
    <row r="67" spans="3:13" ht="12.75">
      <c r="C67" s="11"/>
      <c r="D67" s="11"/>
      <c r="E67" s="11"/>
      <c r="F67" s="11"/>
      <c r="G67" s="11"/>
      <c r="H67" s="11"/>
      <c r="I67" s="18"/>
      <c r="J67" s="11"/>
      <c r="K67" s="11"/>
      <c r="L67" s="11"/>
      <c r="M67" s="11"/>
    </row>
    <row r="68" spans="3:13" ht="12.75">
      <c r="C68" s="11"/>
      <c r="D68" s="11"/>
      <c r="E68" s="11"/>
      <c r="F68" s="11"/>
      <c r="G68" s="11"/>
      <c r="H68" s="11"/>
      <c r="I68" s="18"/>
      <c r="J68" s="11"/>
      <c r="K68" s="11"/>
      <c r="L68" s="11"/>
      <c r="M68" s="11"/>
    </row>
    <row r="69" spans="3:13" ht="12.75">
      <c r="C69" s="11"/>
      <c r="D69" s="11"/>
      <c r="E69" s="11"/>
      <c r="F69" s="11"/>
      <c r="G69" s="11"/>
      <c r="H69" s="11"/>
      <c r="I69" s="18"/>
      <c r="J69" s="11"/>
      <c r="K69" s="11"/>
      <c r="L69" s="11"/>
      <c r="M69" s="11"/>
    </row>
    <row r="70" spans="3:13" ht="12.75">
      <c r="C70" s="11"/>
      <c r="D70" s="11"/>
      <c r="E70" s="11"/>
      <c r="F70" s="11"/>
      <c r="G70" s="11"/>
      <c r="H70" s="11"/>
      <c r="I70" s="18"/>
      <c r="J70" s="11"/>
      <c r="K70" s="11"/>
      <c r="L70" s="11"/>
      <c r="M70" s="11"/>
    </row>
    <row r="71" spans="3:13" ht="12.75">
      <c r="C71" s="11"/>
      <c r="D71" s="11"/>
      <c r="E71" s="11"/>
      <c r="F71" s="11"/>
      <c r="G71" s="11"/>
      <c r="H71" s="11"/>
      <c r="I71" s="18"/>
      <c r="J71" s="11"/>
      <c r="K71" s="11"/>
      <c r="L71" s="11"/>
      <c r="M71" s="11"/>
    </row>
    <row r="72" spans="3:13" ht="12.75">
      <c r="C72" s="11"/>
      <c r="D72" s="11"/>
      <c r="E72" s="11"/>
      <c r="F72" s="11"/>
      <c r="G72" s="11"/>
      <c r="H72" s="11"/>
      <c r="I72" s="18"/>
      <c r="J72" s="11"/>
      <c r="K72" s="11"/>
      <c r="L72" s="11"/>
      <c r="M72" s="11"/>
    </row>
    <row r="73" spans="3:13" ht="12.75">
      <c r="C73" s="11"/>
      <c r="D73" s="11"/>
      <c r="E73" s="11"/>
      <c r="F73" s="11"/>
      <c r="G73" s="11"/>
      <c r="H73" s="11"/>
      <c r="I73" s="18"/>
      <c r="J73" s="11"/>
      <c r="K73" s="11"/>
      <c r="L73" s="11"/>
      <c r="M73" s="11"/>
    </row>
    <row r="74" spans="3:13" ht="12.75">
      <c r="C74" s="11"/>
      <c r="D74" s="11"/>
      <c r="E74" s="11"/>
      <c r="F74" s="11"/>
      <c r="G74" s="11"/>
      <c r="H74" s="11"/>
      <c r="I74" s="18"/>
      <c r="J74" s="11"/>
      <c r="K74" s="11"/>
      <c r="L74" s="11"/>
      <c r="M74" s="11"/>
    </row>
    <row r="75" spans="3:13" ht="12.75">
      <c r="C75" s="11"/>
      <c r="D75" s="11"/>
      <c r="E75" s="11"/>
      <c r="F75" s="11"/>
      <c r="G75" s="11"/>
      <c r="H75" s="11"/>
      <c r="I75" s="18"/>
      <c r="J75" s="11"/>
      <c r="K75" s="11"/>
      <c r="L75" s="11"/>
      <c r="M75" s="11"/>
    </row>
    <row r="76" spans="3:13" ht="12.75">
      <c r="C76" s="11"/>
      <c r="D76" s="11"/>
      <c r="E76" s="11"/>
      <c r="F76" s="11"/>
      <c r="G76" s="11"/>
      <c r="H76" s="11"/>
      <c r="I76" s="18"/>
      <c r="J76" s="11"/>
      <c r="K76" s="11"/>
      <c r="L76" s="11"/>
      <c r="M76" s="11"/>
    </row>
    <row r="77" spans="3:13" ht="12.75">
      <c r="C77" s="11"/>
      <c r="D77" s="11"/>
      <c r="E77" s="11"/>
      <c r="F77" s="11"/>
      <c r="G77" s="11"/>
      <c r="H77" s="11"/>
      <c r="I77" s="18"/>
      <c r="J77" s="11"/>
      <c r="K77" s="11"/>
      <c r="L77" s="11"/>
      <c r="M77" s="11"/>
    </row>
    <row r="78" spans="3:13" ht="12.75">
      <c r="C78" s="11"/>
      <c r="D78" s="11"/>
      <c r="E78" s="11"/>
      <c r="F78" s="11"/>
      <c r="G78" s="11"/>
      <c r="H78" s="11"/>
      <c r="I78" s="18"/>
      <c r="J78" s="11"/>
      <c r="K78" s="11"/>
      <c r="L78" s="11"/>
      <c r="M78" s="11"/>
    </row>
    <row r="79" spans="3:13" ht="12.75">
      <c r="C79" s="11"/>
      <c r="D79" s="11"/>
      <c r="E79" s="11"/>
      <c r="F79" s="11"/>
      <c r="G79" s="11"/>
      <c r="H79" s="11"/>
      <c r="I79" s="18"/>
      <c r="J79" s="11"/>
      <c r="K79" s="11"/>
      <c r="L79" s="11"/>
      <c r="M79" s="11"/>
    </row>
    <row r="80" spans="3:13" ht="12.75">
      <c r="C80" s="11"/>
      <c r="D80" s="11"/>
      <c r="E80" s="11"/>
      <c r="F80" s="11"/>
      <c r="G80" s="11"/>
      <c r="H80" s="11"/>
      <c r="I80" s="18"/>
      <c r="J80" s="11"/>
      <c r="K80" s="11"/>
      <c r="L80" s="11"/>
      <c r="M80" s="11"/>
    </row>
    <row r="81" spans="3:13" ht="12.75">
      <c r="C81" s="11"/>
      <c r="D81" s="11"/>
      <c r="E81" s="11"/>
      <c r="F81" s="11"/>
      <c r="G81" s="11"/>
      <c r="H81" s="11"/>
      <c r="I81" s="18"/>
      <c r="J81" s="11"/>
      <c r="K81" s="11"/>
      <c r="L81" s="11"/>
      <c r="M81" s="11"/>
    </row>
    <row r="82" spans="3:13" ht="12.75">
      <c r="C82" s="11"/>
      <c r="D82" s="11"/>
      <c r="E82" s="11"/>
      <c r="F82" s="11"/>
      <c r="G82" s="11"/>
      <c r="H82" s="11"/>
      <c r="I82" s="18"/>
      <c r="J82" s="11"/>
      <c r="K82" s="11"/>
      <c r="L82" s="11"/>
      <c r="M82" s="11"/>
    </row>
    <row r="83" spans="3:13" ht="12.75">
      <c r="C83" s="11"/>
      <c r="D83" s="11"/>
      <c r="E83" s="11"/>
      <c r="F83" s="11"/>
      <c r="G83" s="11"/>
      <c r="H83" s="11"/>
      <c r="I83" s="18"/>
      <c r="J83" s="11"/>
      <c r="K83" s="11"/>
      <c r="L83" s="11"/>
      <c r="M83" s="11"/>
    </row>
    <row r="84" spans="3:13" ht="12.75">
      <c r="C84" s="11"/>
      <c r="D84" s="11"/>
      <c r="E84" s="11"/>
      <c r="F84" s="11"/>
      <c r="G84" s="11"/>
      <c r="H84" s="11"/>
      <c r="I84" s="18"/>
      <c r="J84" s="11"/>
      <c r="K84" s="11"/>
      <c r="L84" s="11"/>
      <c r="M84" s="11"/>
    </row>
    <row r="85" spans="3:13" ht="12.75">
      <c r="C85" s="11"/>
      <c r="D85" s="11"/>
      <c r="E85" s="11"/>
      <c r="F85" s="11"/>
      <c r="G85" s="11"/>
      <c r="H85" s="11"/>
      <c r="I85" s="18"/>
      <c r="J85" s="11"/>
      <c r="K85" s="11"/>
      <c r="L85" s="11"/>
      <c r="M85" s="11"/>
    </row>
  </sheetData>
  <sheetProtection/>
  <mergeCells count="24">
    <mergeCell ref="H1:M1"/>
    <mergeCell ref="J10:J13"/>
    <mergeCell ref="D10:D13"/>
    <mergeCell ref="E10:E13"/>
    <mergeCell ref="F10:F13"/>
    <mergeCell ref="I10:I13"/>
    <mergeCell ref="J2:M2"/>
    <mergeCell ref="J3:M3"/>
    <mergeCell ref="J4:M4"/>
    <mergeCell ref="C7:M7"/>
    <mergeCell ref="C6:M6"/>
    <mergeCell ref="K10:K13"/>
    <mergeCell ref="G10:G13"/>
    <mergeCell ref="H10:H13"/>
    <mergeCell ref="L10:L13"/>
    <mergeCell ref="M10:M13"/>
    <mergeCell ref="B41:M41"/>
    <mergeCell ref="B29:M29"/>
    <mergeCell ref="B15:M15"/>
    <mergeCell ref="B35:M35"/>
    <mergeCell ref="C8:M8"/>
    <mergeCell ref="B16:M16"/>
    <mergeCell ref="B10:C13"/>
    <mergeCell ref="B14:C14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3"/>
  <sheetViews>
    <sheetView zoomScalePageLayoutView="0" workbookViewId="0" topLeftCell="D1">
      <selection activeCell="H5" sqref="H5"/>
    </sheetView>
  </sheetViews>
  <sheetFormatPr defaultColWidth="9.140625" defaultRowHeight="12.75"/>
  <cols>
    <col min="1" max="2" width="9.140625" style="10" customWidth="1"/>
    <col min="3" max="3" width="48.57421875" style="10" customWidth="1"/>
    <col min="4" max="4" width="6.7109375" style="10" customWidth="1"/>
    <col min="5" max="5" width="9.140625" style="10" customWidth="1"/>
    <col min="6" max="6" width="10.57421875" style="10" customWidth="1"/>
    <col min="7" max="7" width="14.140625" style="10" customWidth="1"/>
    <col min="8" max="8" width="12.28125" style="10" customWidth="1"/>
    <col min="9" max="9" width="13.00390625" style="19" customWidth="1"/>
    <col min="10" max="10" width="12.57421875" style="10" customWidth="1"/>
    <col min="11" max="11" width="12.28125" style="10" customWidth="1"/>
    <col min="12" max="13" width="13.00390625" style="10" customWidth="1"/>
    <col min="14" max="14" width="0.13671875" style="10" customWidth="1"/>
    <col min="15" max="16384" width="9.140625" style="10" customWidth="1"/>
  </cols>
  <sheetData>
    <row r="1" spans="11:14" ht="12.75">
      <c r="K1" s="45"/>
      <c r="L1" s="50" t="s">
        <v>92</v>
      </c>
      <c r="M1" s="50"/>
      <c r="N1" s="50"/>
    </row>
    <row r="2" spans="11:13" ht="12.75">
      <c r="K2" s="50" t="s">
        <v>76</v>
      </c>
      <c r="L2" s="50"/>
      <c r="M2" s="50"/>
    </row>
    <row r="3" spans="11:13" ht="12.75">
      <c r="K3" s="50" t="s">
        <v>75</v>
      </c>
      <c r="L3" s="50"/>
      <c r="M3" s="50"/>
    </row>
    <row r="4" spans="11:13" ht="12.75">
      <c r="K4" s="51" t="s">
        <v>94</v>
      </c>
      <c r="L4" s="51"/>
      <c r="M4" s="51"/>
    </row>
    <row r="6" spans="8:13" ht="12.75" customHeight="1">
      <c r="H6" s="77" t="s">
        <v>29</v>
      </c>
      <c r="I6" s="77"/>
      <c r="J6" s="77"/>
      <c r="K6" s="77"/>
      <c r="L6" s="77"/>
      <c r="M6" s="77"/>
    </row>
    <row r="7" spans="8:13" ht="12.75" customHeight="1">
      <c r="H7" s="22"/>
      <c r="I7" s="22"/>
      <c r="J7" s="54" t="s">
        <v>32</v>
      </c>
      <c r="K7" s="54"/>
      <c r="L7" s="54"/>
      <c r="M7" s="54"/>
    </row>
    <row r="8" spans="8:13" ht="12.75" customHeight="1">
      <c r="H8" s="22"/>
      <c r="I8" s="22"/>
      <c r="J8" s="54" t="s">
        <v>44</v>
      </c>
      <c r="K8" s="54"/>
      <c r="L8" s="54"/>
      <c r="M8" s="54"/>
    </row>
    <row r="9" spans="8:13" ht="12.75" customHeight="1">
      <c r="H9" s="22"/>
      <c r="I9" s="22"/>
      <c r="J9" s="54" t="s">
        <v>45</v>
      </c>
      <c r="K9" s="54"/>
      <c r="L9" s="54"/>
      <c r="M9" s="54"/>
    </row>
    <row r="10" spans="3:13" ht="15">
      <c r="C10" s="66" t="s">
        <v>16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3:13" ht="15">
      <c r="C11" s="66" t="s">
        <v>43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3:13" ht="15">
      <c r="C12" s="66" t="s">
        <v>24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2:13" ht="32.25" customHeight="1">
      <c r="B13" s="78" t="s">
        <v>0</v>
      </c>
      <c r="C13" s="78"/>
      <c r="D13" s="78" t="s">
        <v>1</v>
      </c>
      <c r="E13" s="76" t="s">
        <v>2</v>
      </c>
      <c r="F13" s="76" t="s">
        <v>3</v>
      </c>
      <c r="G13" s="76" t="s">
        <v>4</v>
      </c>
      <c r="H13" s="76" t="s">
        <v>5</v>
      </c>
      <c r="I13" s="79" t="s">
        <v>74</v>
      </c>
      <c r="J13" s="76" t="s">
        <v>6</v>
      </c>
      <c r="K13" s="76" t="s">
        <v>7</v>
      </c>
      <c r="L13" s="76" t="s">
        <v>8</v>
      </c>
      <c r="M13" s="76" t="s">
        <v>9</v>
      </c>
    </row>
    <row r="14" spans="2:13" ht="33.75" customHeight="1">
      <c r="B14" s="78"/>
      <c r="C14" s="78"/>
      <c r="D14" s="78"/>
      <c r="E14" s="76"/>
      <c r="F14" s="76"/>
      <c r="G14" s="76"/>
      <c r="H14" s="76"/>
      <c r="I14" s="79"/>
      <c r="J14" s="76"/>
      <c r="K14" s="76"/>
      <c r="L14" s="76"/>
      <c r="M14" s="76"/>
    </row>
    <row r="15" spans="2:13" ht="18.75" customHeight="1">
      <c r="B15" s="78"/>
      <c r="C15" s="78"/>
      <c r="D15" s="78"/>
      <c r="E15" s="76"/>
      <c r="F15" s="76"/>
      <c r="G15" s="76"/>
      <c r="H15" s="76"/>
      <c r="I15" s="79"/>
      <c r="J15" s="76"/>
      <c r="K15" s="76"/>
      <c r="L15" s="76"/>
      <c r="M15" s="76"/>
    </row>
    <row r="16" spans="2:13" ht="60" customHeight="1">
      <c r="B16" s="78"/>
      <c r="C16" s="78"/>
      <c r="D16" s="78"/>
      <c r="E16" s="76"/>
      <c r="F16" s="76"/>
      <c r="G16" s="76"/>
      <c r="H16" s="76"/>
      <c r="I16" s="79"/>
      <c r="J16" s="76"/>
      <c r="K16" s="76"/>
      <c r="L16" s="76"/>
      <c r="M16" s="76"/>
    </row>
    <row r="17" spans="2:13" ht="12.75">
      <c r="B17" s="78">
        <v>1</v>
      </c>
      <c r="C17" s="78"/>
      <c r="D17" s="1">
        <v>2</v>
      </c>
      <c r="E17" s="1">
        <v>3</v>
      </c>
      <c r="F17" s="1">
        <v>4</v>
      </c>
      <c r="G17" s="1">
        <v>5</v>
      </c>
      <c r="H17" s="1">
        <v>6</v>
      </c>
      <c r="I17" s="26">
        <v>7</v>
      </c>
      <c r="J17" s="1">
        <v>8</v>
      </c>
      <c r="K17" s="1">
        <v>9</v>
      </c>
      <c r="L17" s="1">
        <v>10</v>
      </c>
      <c r="M17" s="1">
        <v>11</v>
      </c>
    </row>
    <row r="18" spans="2:13" ht="12.75" customHeight="1">
      <c r="B18" s="81" t="s">
        <v>51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3"/>
    </row>
    <row r="19" spans="2:13" ht="12.75" customHeight="1">
      <c r="B19" s="81" t="s">
        <v>24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</row>
    <row r="20" spans="2:13" ht="49.5">
      <c r="B20" s="35">
        <v>1</v>
      </c>
      <c r="C20" s="40" t="s">
        <v>67</v>
      </c>
      <c r="D20" s="4" t="s">
        <v>10</v>
      </c>
      <c r="E20" s="25">
        <v>15</v>
      </c>
      <c r="F20" s="25">
        <v>15</v>
      </c>
      <c r="G20" s="4" t="s">
        <v>11</v>
      </c>
      <c r="H20" s="4" t="s">
        <v>11</v>
      </c>
      <c r="I20" s="16" t="s">
        <v>11</v>
      </c>
      <c r="J20" s="4" t="s">
        <v>11</v>
      </c>
      <c r="K20" s="4" t="s">
        <v>11</v>
      </c>
      <c r="L20" s="5">
        <f>IF(E20&gt;F20,E20/F20,F20/E20)*100</f>
        <v>100</v>
      </c>
      <c r="M20" s="4" t="s">
        <v>11</v>
      </c>
    </row>
    <row r="21" spans="2:13" ht="66">
      <c r="B21" s="35">
        <v>2</v>
      </c>
      <c r="C21" s="40" t="s">
        <v>63</v>
      </c>
      <c r="D21" s="4" t="s">
        <v>10</v>
      </c>
      <c r="E21" s="25">
        <v>16</v>
      </c>
      <c r="F21" s="25">
        <v>14</v>
      </c>
      <c r="G21" s="4" t="s">
        <v>11</v>
      </c>
      <c r="H21" s="4" t="s">
        <v>11</v>
      </c>
      <c r="I21" s="16" t="s">
        <v>11</v>
      </c>
      <c r="J21" s="4" t="s">
        <v>11</v>
      </c>
      <c r="K21" s="4" t="s">
        <v>11</v>
      </c>
      <c r="L21" s="5">
        <f aca="true" t="shared" si="0" ref="L21:L30">IF(E21&gt;F21,E21/F21,F21/E21)*100</f>
        <v>114.29</v>
      </c>
      <c r="M21" s="4" t="s">
        <v>11</v>
      </c>
    </row>
    <row r="22" spans="2:13" ht="72" customHeight="1">
      <c r="B22" s="35">
        <v>3</v>
      </c>
      <c r="C22" s="40" t="s">
        <v>64</v>
      </c>
      <c r="D22" s="4" t="s">
        <v>10</v>
      </c>
      <c r="E22" s="25">
        <v>1.2</v>
      </c>
      <c r="F22" s="25">
        <v>1.2</v>
      </c>
      <c r="G22" s="4" t="s">
        <v>11</v>
      </c>
      <c r="H22" s="4" t="s">
        <v>11</v>
      </c>
      <c r="I22" s="16" t="s">
        <v>11</v>
      </c>
      <c r="J22" s="4" t="s">
        <v>11</v>
      </c>
      <c r="K22" s="4" t="s">
        <v>11</v>
      </c>
      <c r="L22" s="5">
        <f t="shared" si="0"/>
        <v>100</v>
      </c>
      <c r="M22" s="4" t="s">
        <v>11</v>
      </c>
    </row>
    <row r="23" spans="2:13" ht="66">
      <c r="B23" s="35">
        <v>4</v>
      </c>
      <c r="C23" s="40" t="s">
        <v>65</v>
      </c>
      <c r="D23" s="4" t="s">
        <v>10</v>
      </c>
      <c r="E23" s="25">
        <v>2.7</v>
      </c>
      <c r="F23" s="25">
        <v>2.5</v>
      </c>
      <c r="G23" s="4" t="s">
        <v>11</v>
      </c>
      <c r="H23" s="4" t="s">
        <v>11</v>
      </c>
      <c r="I23" s="16" t="s">
        <v>11</v>
      </c>
      <c r="J23" s="4" t="s">
        <v>11</v>
      </c>
      <c r="K23" s="4" t="s">
        <v>11</v>
      </c>
      <c r="L23" s="5">
        <f t="shared" si="0"/>
        <v>108</v>
      </c>
      <c r="M23" s="4"/>
    </row>
    <row r="24" spans="2:13" ht="33">
      <c r="B24" s="35">
        <v>5</v>
      </c>
      <c r="C24" s="41" t="s">
        <v>46</v>
      </c>
      <c r="D24" s="4" t="s">
        <v>66</v>
      </c>
      <c r="E24" s="25">
        <v>0</v>
      </c>
      <c r="F24" s="25">
        <v>0</v>
      </c>
      <c r="G24" s="4" t="s">
        <v>11</v>
      </c>
      <c r="H24" s="4" t="s">
        <v>11</v>
      </c>
      <c r="I24" s="16" t="s">
        <v>11</v>
      </c>
      <c r="J24" s="4" t="s">
        <v>11</v>
      </c>
      <c r="K24" s="4" t="s">
        <v>11</v>
      </c>
      <c r="L24" s="5">
        <v>100</v>
      </c>
      <c r="M24" s="4"/>
    </row>
    <row r="25" spans="2:13" ht="66">
      <c r="B25" s="35">
        <v>6</v>
      </c>
      <c r="C25" s="41" t="s">
        <v>47</v>
      </c>
      <c r="D25" s="4" t="s">
        <v>10</v>
      </c>
      <c r="E25" s="25">
        <v>85.4</v>
      </c>
      <c r="F25" s="25">
        <v>86.5</v>
      </c>
      <c r="G25" s="4" t="s">
        <v>11</v>
      </c>
      <c r="H25" s="4" t="s">
        <v>11</v>
      </c>
      <c r="I25" s="16" t="s">
        <v>11</v>
      </c>
      <c r="J25" s="4" t="s">
        <v>11</v>
      </c>
      <c r="K25" s="4" t="s">
        <v>11</v>
      </c>
      <c r="L25" s="5">
        <f t="shared" si="0"/>
        <v>101.29</v>
      </c>
      <c r="M25" s="4" t="s">
        <v>11</v>
      </c>
    </row>
    <row r="26" spans="2:13" ht="82.5">
      <c r="B26" s="35">
        <v>7</v>
      </c>
      <c r="C26" s="41" t="s">
        <v>61</v>
      </c>
      <c r="D26" s="4" t="s">
        <v>66</v>
      </c>
      <c r="E26" s="25">
        <v>22</v>
      </c>
      <c r="F26" s="25">
        <v>24</v>
      </c>
      <c r="G26" s="4" t="s">
        <v>11</v>
      </c>
      <c r="H26" s="4" t="s">
        <v>11</v>
      </c>
      <c r="I26" s="16" t="s">
        <v>11</v>
      </c>
      <c r="J26" s="4" t="s">
        <v>11</v>
      </c>
      <c r="K26" s="4" t="s">
        <v>11</v>
      </c>
      <c r="L26" s="5">
        <f t="shared" si="0"/>
        <v>109.09</v>
      </c>
      <c r="M26" s="4" t="s">
        <v>11</v>
      </c>
    </row>
    <row r="27" spans="2:13" ht="49.5">
      <c r="B27" s="36">
        <v>8</v>
      </c>
      <c r="C27" s="42" t="s">
        <v>48</v>
      </c>
      <c r="D27" s="4" t="s">
        <v>66</v>
      </c>
      <c r="E27" s="25">
        <v>0</v>
      </c>
      <c r="F27" s="25">
        <v>0</v>
      </c>
      <c r="G27" s="4" t="s">
        <v>11</v>
      </c>
      <c r="H27" s="4" t="s">
        <v>11</v>
      </c>
      <c r="I27" s="16" t="s">
        <v>11</v>
      </c>
      <c r="J27" s="4" t="s">
        <v>11</v>
      </c>
      <c r="K27" s="4" t="s">
        <v>11</v>
      </c>
      <c r="L27" s="5">
        <v>100</v>
      </c>
      <c r="M27" s="4" t="s">
        <v>11</v>
      </c>
    </row>
    <row r="28" spans="2:13" ht="49.5">
      <c r="B28" s="36">
        <v>9</v>
      </c>
      <c r="C28" s="40" t="s">
        <v>62</v>
      </c>
      <c r="D28" s="4" t="s">
        <v>10</v>
      </c>
      <c r="E28" s="25">
        <v>0.06</v>
      </c>
      <c r="F28" s="25">
        <v>0.06</v>
      </c>
      <c r="G28" s="4" t="s">
        <v>11</v>
      </c>
      <c r="H28" s="4" t="s">
        <v>11</v>
      </c>
      <c r="I28" s="16" t="s">
        <v>11</v>
      </c>
      <c r="J28" s="4" t="s">
        <v>11</v>
      </c>
      <c r="K28" s="4" t="s">
        <v>11</v>
      </c>
      <c r="L28" s="5">
        <f t="shared" si="0"/>
        <v>100</v>
      </c>
      <c r="M28" s="4" t="s">
        <v>11</v>
      </c>
    </row>
    <row r="29" spans="2:13" ht="82.5">
      <c r="B29" s="36">
        <v>10</v>
      </c>
      <c r="C29" s="40" t="s">
        <v>41</v>
      </c>
      <c r="D29" s="4" t="s">
        <v>10</v>
      </c>
      <c r="E29" s="25">
        <v>85</v>
      </c>
      <c r="F29" s="25">
        <v>86</v>
      </c>
      <c r="G29" s="4" t="s">
        <v>11</v>
      </c>
      <c r="H29" s="4" t="s">
        <v>11</v>
      </c>
      <c r="I29" s="16" t="s">
        <v>11</v>
      </c>
      <c r="J29" s="4" t="s">
        <v>11</v>
      </c>
      <c r="K29" s="4" t="s">
        <v>11</v>
      </c>
      <c r="L29" s="5">
        <f t="shared" si="0"/>
        <v>101.18</v>
      </c>
      <c r="M29" s="4" t="s">
        <v>11</v>
      </c>
    </row>
    <row r="30" spans="2:13" ht="49.5">
      <c r="B30" s="36">
        <v>11</v>
      </c>
      <c r="C30" s="40" t="s">
        <v>42</v>
      </c>
      <c r="D30" s="4" t="s">
        <v>66</v>
      </c>
      <c r="E30" s="38">
        <v>250</v>
      </c>
      <c r="F30" s="38">
        <v>247</v>
      </c>
      <c r="G30" s="4" t="s">
        <v>11</v>
      </c>
      <c r="H30" s="4" t="s">
        <v>11</v>
      </c>
      <c r="I30" s="16" t="s">
        <v>11</v>
      </c>
      <c r="J30" s="4" t="s">
        <v>11</v>
      </c>
      <c r="K30" s="4" t="s">
        <v>11</v>
      </c>
      <c r="L30" s="5">
        <f t="shared" si="0"/>
        <v>101.21</v>
      </c>
      <c r="M30" s="4" t="s">
        <v>11</v>
      </c>
    </row>
    <row r="31" spans="2:13" ht="66">
      <c r="B31" s="47">
        <v>12</v>
      </c>
      <c r="C31" s="48" t="s">
        <v>88</v>
      </c>
      <c r="D31" s="49" t="s">
        <v>10</v>
      </c>
      <c r="E31" s="25">
        <v>0</v>
      </c>
      <c r="F31" s="25">
        <v>95</v>
      </c>
      <c r="G31" s="25" t="s">
        <v>11</v>
      </c>
      <c r="H31" s="25" t="s">
        <v>11</v>
      </c>
      <c r="I31" s="43" t="s">
        <v>11</v>
      </c>
      <c r="J31" s="25" t="s">
        <v>11</v>
      </c>
      <c r="K31" s="25" t="s">
        <v>11</v>
      </c>
      <c r="L31" s="5">
        <v>100</v>
      </c>
      <c r="M31" s="4" t="s">
        <v>11</v>
      </c>
    </row>
    <row r="32" spans="2:13" ht="49.5">
      <c r="B32" s="47">
        <v>13</v>
      </c>
      <c r="C32" s="48" t="s">
        <v>78</v>
      </c>
      <c r="D32" s="49" t="s">
        <v>10</v>
      </c>
      <c r="E32" s="25">
        <v>0</v>
      </c>
      <c r="F32" s="25">
        <v>97</v>
      </c>
      <c r="G32" s="25" t="s">
        <v>11</v>
      </c>
      <c r="H32" s="25" t="s">
        <v>11</v>
      </c>
      <c r="I32" s="43" t="s">
        <v>11</v>
      </c>
      <c r="J32" s="25" t="s">
        <v>11</v>
      </c>
      <c r="K32" s="25" t="s">
        <v>11</v>
      </c>
      <c r="L32" s="5">
        <v>100</v>
      </c>
      <c r="M32" s="4" t="s">
        <v>11</v>
      </c>
    </row>
    <row r="33" spans="2:13" ht="12.75">
      <c r="B33" s="34"/>
      <c r="C33" s="3" t="s">
        <v>12</v>
      </c>
      <c r="D33" s="3"/>
      <c r="E33" s="4"/>
      <c r="F33" s="4" t="s">
        <v>11</v>
      </c>
      <c r="G33" s="4" t="s">
        <v>11</v>
      </c>
      <c r="H33" s="4" t="s">
        <v>11</v>
      </c>
      <c r="I33" s="43">
        <v>8131170</v>
      </c>
      <c r="J33" s="4" t="s">
        <v>11</v>
      </c>
      <c r="K33" s="4" t="s">
        <v>11</v>
      </c>
      <c r="L33" s="4" t="s">
        <v>11</v>
      </c>
      <c r="M33" s="5">
        <f>AVERAGE(L20:L32)</f>
        <v>102.7</v>
      </c>
    </row>
    <row r="34" spans="2:13" ht="12.75" customHeight="1">
      <c r="B34" s="84" t="s">
        <v>49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2:13" ht="48" customHeight="1">
      <c r="B35" s="36">
        <v>1</v>
      </c>
      <c r="C35" s="40" t="s">
        <v>67</v>
      </c>
      <c r="D35" s="33" t="s">
        <v>10</v>
      </c>
      <c r="E35" s="25">
        <v>15</v>
      </c>
      <c r="F35" s="25">
        <v>15</v>
      </c>
      <c r="G35" s="6">
        <f>IF(E35&gt;F35,E35/F35,F35/E35)*100</f>
        <v>100</v>
      </c>
      <c r="H35" s="4" t="s">
        <v>11</v>
      </c>
      <c r="I35" s="16" t="s">
        <v>11</v>
      </c>
      <c r="J35" s="4" t="s">
        <v>11</v>
      </c>
      <c r="K35" s="4" t="s">
        <v>11</v>
      </c>
      <c r="L35" s="4" t="s">
        <v>11</v>
      </c>
      <c r="M35" s="4" t="s">
        <v>11</v>
      </c>
    </row>
    <row r="36" spans="2:13" ht="66">
      <c r="B36" s="36">
        <v>2</v>
      </c>
      <c r="C36" s="40" t="s">
        <v>63</v>
      </c>
      <c r="D36" s="33" t="s">
        <v>10</v>
      </c>
      <c r="E36" s="25">
        <v>16</v>
      </c>
      <c r="F36" s="25">
        <v>14</v>
      </c>
      <c r="G36" s="6">
        <f>IF(E36&gt;F36,E36/F36,F36/E36)*100</f>
        <v>114.29</v>
      </c>
      <c r="H36" s="4" t="s">
        <v>11</v>
      </c>
      <c r="I36" s="16" t="s">
        <v>11</v>
      </c>
      <c r="J36" s="4" t="s">
        <v>11</v>
      </c>
      <c r="K36" s="4" t="s">
        <v>11</v>
      </c>
      <c r="L36" s="4" t="s">
        <v>11</v>
      </c>
      <c r="M36" s="4" t="s">
        <v>11</v>
      </c>
    </row>
    <row r="37" spans="2:13" ht="49.5">
      <c r="B37" s="36">
        <v>3</v>
      </c>
      <c r="C37" s="40" t="s">
        <v>64</v>
      </c>
      <c r="D37" s="33" t="s">
        <v>10</v>
      </c>
      <c r="E37" s="25">
        <v>1.2</v>
      </c>
      <c r="F37" s="25">
        <v>1.2</v>
      </c>
      <c r="G37" s="6">
        <f>IF(E37&gt;F37,E37/F37,F37/E37)*100</f>
        <v>100</v>
      </c>
      <c r="H37" s="4" t="s">
        <v>11</v>
      </c>
      <c r="I37" s="16" t="s">
        <v>11</v>
      </c>
      <c r="J37" s="4" t="s">
        <v>11</v>
      </c>
      <c r="K37" s="4" t="s">
        <v>11</v>
      </c>
      <c r="L37" s="4" t="s">
        <v>11</v>
      </c>
      <c r="M37" s="4" t="s">
        <v>11</v>
      </c>
    </row>
    <row r="38" spans="2:13" ht="66">
      <c r="B38" s="36">
        <v>4</v>
      </c>
      <c r="C38" s="40" t="s">
        <v>65</v>
      </c>
      <c r="D38" s="33" t="s">
        <v>10</v>
      </c>
      <c r="E38" s="25">
        <v>2.7</v>
      </c>
      <c r="F38" s="25">
        <v>2.5</v>
      </c>
      <c r="G38" s="6">
        <f>IF(E38&gt;F38,E38/F38,F38/E38)*100</f>
        <v>108</v>
      </c>
      <c r="H38" s="4" t="s">
        <v>11</v>
      </c>
      <c r="I38" s="16" t="s">
        <v>11</v>
      </c>
      <c r="J38" s="4" t="s">
        <v>11</v>
      </c>
      <c r="K38" s="4" t="s">
        <v>11</v>
      </c>
      <c r="L38" s="4" t="s">
        <v>11</v>
      </c>
      <c r="M38" s="4" t="s">
        <v>11</v>
      </c>
    </row>
    <row r="39" spans="2:13" ht="12.75">
      <c r="B39" s="34"/>
      <c r="C39" s="3" t="s">
        <v>13</v>
      </c>
      <c r="D39" s="3"/>
      <c r="E39" s="4"/>
      <c r="F39" s="4"/>
      <c r="G39" s="4" t="s">
        <v>11</v>
      </c>
      <c r="H39" s="43">
        <f>AVERAGE(G35:G38)</f>
        <v>105.57</v>
      </c>
      <c r="I39" s="43">
        <v>530.27</v>
      </c>
      <c r="J39" s="7" t="s">
        <v>11</v>
      </c>
      <c r="K39" s="5" t="s">
        <v>11</v>
      </c>
      <c r="L39" s="4" t="s">
        <v>11</v>
      </c>
      <c r="M39" s="4" t="s">
        <v>11</v>
      </c>
    </row>
    <row r="40" spans="2:13" ht="12.75" customHeight="1">
      <c r="B40" s="84" t="s">
        <v>52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33">
      <c r="B41" s="36">
        <v>1</v>
      </c>
      <c r="C41" s="41" t="s">
        <v>46</v>
      </c>
      <c r="D41" s="33" t="s">
        <v>66</v>
      </c>
      <c r="E41" s="25">
        <v>0</v>
      </c>
      <c r="F41" s="25">
        <v>0</v>
      </c>
      <c r="G41" s="6">
        <v>100</v>
      </c>
      <c r="H41" s="4" t="s">
        <v>11</v>
      </c>
      <c r="I41" s="16" t="s">
        <v>11</v>
      </c>
      <c r="J41" s="4" t="s">
        <v>11</v>
      </c>
      <c r="K41" s="4" t="s">
        <v>11</v>
      </c>
      <c r="L41" s="4" t="s">
        <v>11</v>
      </c>
      <c r="M41" s="4" t="s">
        <v>11</v>
      </c>
    </row>
    <row r="42" spans="2:13" ht="66">
      <c r="B42" s="36">
        <v>2</v>
      </c>
      <c r="C42" s="41" t="s">
        <v>47</v>
      </c>
      <c r="D42" s="33" t="s">
        <v>10</v>
      </c>
      <c r="E42" s="25">
        <v>85.4</v>
      </c>
      <c r="F42" s="25">
        <v>86.5</v>
      </c>
      <c r="G42" s="6">
        <f>IF(E42&gt;F42,E42/F42,F42/E42)*100</f>
        <v>101.29</v>
      </c>
      <c r="H42" s="4" t="s">
        <v>11</v>
      </c>
      <c r="I42" s="16" t="s">
        <v>11</v>
      </c>
      <c r="J42" s="4" t="s">
        <v>11</v>
      </c>
      <c r="K42" s="4" t="s">
        <v>11</v>
      </c>
      <c r="L42" s="4" t="s">
        <v>11</v>
      </c>
      <c r="M42" s="4" t="s">
        <v>11</v>
      </c>
    </row>
    <row r="43" spans="2:13" ht="82.5">
      <c r="B43" s="36">
        <v>3</v>
      </c>
      <c r="C43" s="41" t="s">
        <v>61</v>
      </c>
      <c r="D43" s="33" t="s">
        <v>66</v>
      </c>
      <c r="E43" s="25">
        <v>22</v>
      </c>
      <c r="F43" s="25">
        <v>24</v>
      </c>
      <c r="G43" s="6">
        <f>IF(E43&gt;F43,E43/F43,F43/E43)*100</f>
        <v>109.09</v>
      </c>
      <c r="H43" s="4" t="s">
        <v>11</v>
      </c>
      <c r="I43" s="16" t="s">
        <v>11</v>
      </c>
      <c r="J43" s="4" t="s">
        <v>11</v>
      </c>
      <c r="K43" s="4" t="s">
        <v>11</v>
      </c>
      <c r="L43" s="4" t="s">
        <v>11</v>
      </c>
      <c r="M43" s="4" t="s">
        <v>11</v>
      </c>
    </row>
    <row r="44" spans="2:13" ht="49.5">
      <c r="B44" s="36">
        <v>4</v>
      </c>
      <c r="C44" s="42" t="s">
        <v>48</v>
      </c>
      <c r="D44" s="33" t="s">
        <v>66</v>
      </c>
      <c r="E44" s="25">
        <v>0</v>
      </c>
      <c r="F44" s="25">
        <v>0</v>
      </c>
      <c r="G44" s="21">
        <v>100</v>
      </c>
      <c r="H44" s="4" t="s">
        <v>11</v>
      </c>
      <c r="I44" s="16" t="s">
        <v>11</v>
      </c>
      <c r="J44" s="4" t="s">
        <v>11</v>
      </c>
      <c r="K44" s="4" t="s">
        <v>11</v>
      </c>
      <c r="L44" s="4" t="s">
        <v>11</v>
      </c>
      <c r="M44" s="4" t="s">
        <v>11</v>
      </c>
    </row>
    <row r="45" spans="2:13" ht="12.75">
      <c r="B45" s="34"/>
      <c r="C45" s="3" t="s">
        <v>14</v>
      </c>
      <c r="D45" s="3"/>
      <c r="E45" s="4"/>
      <c r="F45" s="4"/>
      <c r="G45" s="4" t="s">
        <v>11</v>
      </c>
      <c r="H45" s="43">
        <f>AVERAGE(G41:G44)</f>
        <v>102.6</v>
      </c>
      <c r="I45" s="16">
        <v>0</v>
      </c>
      <c r="J45" s="7">
        <f>I45/I33</f>
        <v>0</v>
      </c>
      <c r="K45" s="5">
        <f>H45*J45</f>
        <v>0</v>
      </c>
      <c r="L45" s="4" t="s">
        <v>11</v>
      </c>
      <c r="M45" s="4" t="s">
        <v>11</v>
      </c>
    </row>
    <row r="46" spans="2:13" ht="12.75" customHeight="1">
      <c r="B46" s="84" t="s">
        <v>50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</row>
    <row r="47" spans="2:13" ht="49.5">
      <c r="B47" s="36">
        <v>1</v>
      </c>
      <c r="C47" s="40" t="s">
        <v>62</v>
      </c>
      <c r="D47" s="33" t="s">
        <v>10</v>
      </c>
      <c r="E47" s="25">
        <v>0.06</v>
      </c>
      <c r="F47" s="25">
        <v>0.06</v>
      </c>
      <c r="G47" s="6">
        <f>IF(E47&gt;F47,E47/F47,F47/E47)*100</f>
        <v>100</v>
      </c>
      <c r="H47" s="4" t="s">
        <v>11</v>
      </c>
      <c r="I47" s="16" t="s">
        <v>11</v>
      </c>
      <c r="J47" s="4" t="s">
        <v>11</v>
      </c>
      <c r="K47" s="4" t="s">
        <v>11</v>
      </c>
      <c r="L47" s="4" t="s">
        <v>11</v>
      </c>
      <c r="M47" s="4" t="s">
        <v>11</v>
      </c>
    </row>
    <row r="48" spans="2:13" ht="82.5">
      <c r="B48" s="36">
        <v>2</v>
      </c>
      <c r="C48" s="40" t="s">
        <v>41</v>
      </c>
      <c r="D48" s="33" t="s">
        <v>10</v>
      </c>
      <c r="E48" s="25">
        <v>85</v>
      </c>
      <c r="F48" s="25">
        <v>86</v>
      </c>
      <c r="G48" s="6">
        <f>IF(E48&gt;F48,E48/F48,F48/E48)*100</f>
        <v>101.18</v>
      </c>
      <c r="H48" s="4" t="s">
        <v>11</v>
      </c>
      <c r="I48" s="16" t="s">
        <v>11</v>
      </c>
      <c r="J48" s="4" t="s">
        <v>11</v>
      </c>
      <c r="K48" s="4" t="s">
        <v>11</v>
      </c>
      <c r="L48" s="4" t="s">
        <v>11</v>
      </c>
      <c r="M48" s="4" t="s">
        <v>11</v>
      </c>
    </row>
    <row r="49" spans="2:13" ht="49.5">
      <c r="B49" s="36">
        <v>3</v>
      </c>
      <c r="C49" s="40" t="s">
        <v>42</v>
      </c>
      <c r="D49" s="33" t="s">
        <v>66</v>
      </c>
      <c r="E49" s="25">
        <v>250</v>
      </c>
      <c r="F49" s="38">
        <v>247</v>
      </c>
      <c r="G49" s="6">
        <f>IF(E49&gt;F49,E49/F49,F49/E49)*100</f>
        <v>101.21</v>
      </c>
      <c r="H49" s="4" t="s">
        <v>11</v>
      </c>
      <c r="I49" s="16" t="s">
        <v>11</v>
      </c>
      <c r="J49" s="4" t="s">
        <v>11</v>
      </c>
      <c r="K49" s="4" t="s">
        <v>11</v>
      </c>
      <c r="L49" s="4" t="s">
        <v>11</v>
      </c>
      <c r="M49" s="4" t="s">
        <v>11</v>
      </c>
    </row>
    <row r="50" spans="2:13" ht="66">
      <c r="B50" s="36">
        <v>4</v>
      </c>
      <c r="C50" s="40" t="s">
        <v>88</v>
      </c>
      <c r="D50" s="33" t="s">
        <v>10</v>
      </c>
      <c r="E50" s="25">
        <v>0</v>
      </c>
      <c r="F50" s="25">
        <v>95</v>
      </c>
      <c r="G50" s="6">
        <v>100</v>
      </c>
      <c r="H50" s="4" t="s">
        <v>11</v>
      </c>
      <c r="I50" s="16" t="s">
        <v>11</v>
      </c>
      <c r="J50" s="4" t="s">
        <v>11</v>
      </c>
      <c r="K50" s="4" t="s">
        <v>11</v>
      </c>
      <c r="L50" s="4" t="s">
        <v>11</v>
      </c>
      <c r="M50" s="4" t="s">
        <v>11</v>
      </c>
    </row>
    <row r="51" spans="2:13" ht="49.5">
      <c r="B51" s="36">
        <v>5</v>
      </c>
      <c r="C51" s="40" t="s">
        <v>78</v>
      </c>
      <c r="D51" s="33" t="s">
        <v>10</v>
      </c>
      <c r="E51" s="25">
        <v>0</v>
      </c>
      <c r="F51" s="25">
        <v>97</v>
      </c>
      <c r="G51" s="6">
        <v>100</v>
      </c>
      <c r="H51" s="4" t="s">
        <v>11</v>
      </c>
      <c r="I51" s="16" t="s">
        <v>11</v>
      </c>
      <c r="J51" s="4" t="s">
        <v>11</v>
      </c>
      <c r="K51" s="4" t="s">
        <v>11</v>
      </c>
      <c r="L51" s="4" t="s">
        <v>11</v>
      </c>
      <c r="M51" s="4" t="s">
        <v>11</v>
      </c>
    </row>
    <row r="52" spans="2:13" ht="99">
      <c r="B52" s="36" t="s">
        <v>82</v>
      </c>
      <c r="C52" s="40" t="s">
        <v>86</v>
      </c>
      <c r="D52" s="33" t="s">
        <v>66</v>
      </c>
      <c r="E52" s="25">
        <v>1900</v>
      </c>
      <c r="F52" s="38">
        <v>1850</v>
      </c>
      <c r="G52" s="6">
        <f>IF(E52&gt;F52,E52/F52,F52/E52)*100</f>
        <v>102.7</v>
      </c>
      <c r="H52" s="4" t="s">
        <v>11</v>
      </c>
      <c r="I52" s="16" t="s">
        <v>11</v>
      </c>
      <c r="J52" s="4" t="s">
        <v>11</v>
      </c>
      <c r="K52" s="4" t="s">
        <v>11</v>
      </c>
      <c r="L52" s="4" t="s">
        <v>11</v>
      </c>
      <c r="M52" s="4" t="s">
        <v>11</v>
      </c>
    </row>
    <row r="53" spans="2:13" ht="12.75">
      <c r="B53" s="34"/>
      <c r="C53" s="3" t="s">
        <v>15</v>
      </c>
      <c r="D53" s="3"/>
      <c r="E53" s="4"/>
      <c r="F53" s="4"/>
      <c r="G53" s="4" t="s">
        <v>11</v>
      </c>
      <c r="H53" s="43">
        <f>AVERAGE(G47:G52)</f>
        <v>100.85</v>
      </c>
      <c r="I53" s="16">
        <v>7600900</v>
      </c>
      <c r="J53" s="7">
        <f>I53/I33</f>
        <v>0.9348</v>
      </c>
      <c r="K53" s="5">
        <f>H53*J53</f>
        <v>94.27</v>
      </c>
      <c r="L53" s="4" t="s">
        <v>11</v>
      </c>
      <c r="M53" s="4" t="s">
        <v>11</v>
      </c>
    </row>
    <row r="54" spans="3:13" ht="12.75">
      <c r="C54" s="8"/>
      <c r="D54" s="8"/>
      <c r="E54" s="9"/>
      <c r="F54" s="9"/>
      <c r="G54" s="9"/>
      <c r="H54" s="9"/>
      <c r="I54" s="17"/>
      <c r="J54" s="9"/>
      <c r="K54" s="9"/>
      <c r="L54" s="9"/>
      <c r="M54" s="9"/>
    </row>
    <row r="55" spans="2:13" ht="12.75" customHeight="1">
      <c r="B55" s="80" t="s">
        <v>80</v>
      </c>
      <c r="C55" s="80"/>
      <c r="D55" s="80"/>
      <c r="E55" s="80"/>
      <c r="F55" s="80"/>
      <c r="G55" s="80"/>
      <c r="H55" s="11"/>
      <c r="I55" s="18"/>
      <c r="J55" s="11"/>
      <c r="K55" s="11"/>
      <c r="L55" s="11"/>
      <c r="M55" s="11"/>
    </row>
    <row r="56" spans="3:13" ht="12.75">
      <c r="C56" s="11"/>
      <c r="D56" s="11"/>
      <c r="E56" s="11"/>
      <c r="F56" s="11"/>
      <c r="G56" s="11"/>
      <c r="H56" s="11"/>
      <c r="I56" s="18"/>
      <c r="J56" s="11"/>
      <c r="K56" s="11"/>
      <c r="L56" s="11"/>
      <c r="M56" s="11"/>
    </row>
    <row r="57" spans="3:13" ht="12.75">
      <c r="C57" s="11"/>
      <c r="D57" s="11"/>
      <c r="E57" s="11"/>
      <c r="F57" s="11"/>
      <c r="G57" s="11"/>
      <c r="H57" s="11"/>
      <c r="I57" s="18"/>
      <c r="J57" s="11"/>
      <c r="K57" s="11"/>
      <c r="L57" s="11"/>
      <c r="M57" s="11"/>
    </row>
    <row r="58" spans="3:13" ht="12.75">
      <c r="C58" s="11"/>
      <c r="D58" s="11"/>
      <c r="E58" s="11"/>
      <c r="F58" s="11"/>
      <c r="G58" s="11"/>
      <c r="H58" s="11"/>
      <c r="I58" s="18"/>
      <c r="J58" s="11"/>
      <c r="K58" s="11"/>
      <c r="L58" s="11"/>
      <c r="M58" s="11"/>
    </row>
    <row r="59" spans="3:13" ht="12.75">
      <c r="C59" s="11"/>
      <c r="D59" s="11"/>
      <c r="E59" s="11"/>
      <c r="F59" s="11"/>
      <c r="G59" s="11"/>
      <c r="H59" s="11"/>
      <c r="I59" s="18"/>
      <c r="J59" s="11"/>
      <c r="K59" s="11"/>
      <c r="L59" s="11"/>
      <c r="M59" s="11"/>
    </row>
    <row r="60" spans="3:13" ht="12.75">
      <c r="C60" s="11"/>
      <c r="D60" s="11"/>
      <c r="E60" s="11"/>
      <c r="F60" s="11"/>
      <c r="G60" s="11"/>
      <c r="H60" s="11"/>
      <c r="I60" s="18"/>
      <c r="J60" s="11"/>
      <c r="K60" s="11"/>
      <c r="L60" s="11"/>
      <c r="M60" s="11"/>
    </row>
    <row r="61" spans="3:13" ht="12.75">
      <c r="C61" s="11"/>
      <c r="D61" s="11"/>
      <c r="E61" s="11"/>
      <c r="F61" s="11"/>
      <c r="G61" s="11"/>
      <c r="H61" s="11"/>
      <c r="I61" s="18"/>
      <c r="J61" s="11"/>
      <c r="K61" s="11"/>
      <c r="L61" s="11"/>
      <c r="M61" s="11"/>
    </row>
    <row r="62" spans="3:13" ht="12.75">
      <c r="C62" s="11"/>
      <c r="D62" s="11"/>
      <c r="E62" s="11"/>
      <c r="F62" s="11"/>
      <c r="G62" s="11"/>
      <c r="H62" s="11"/>
      <c r="I62" s="18"/>
      <c r="J62" s="11"/>
      <c r="K62" s="11"/>
      <c r="L62" s="11"/>
      <c r="M62" s="11"/>
    </row>
    <row r="63" spans="3:13" ht="12.75">
      <c r="C63" s="11"/>
      <c r="D63" s="11"/>
      <c r="E63" s="11"/>
      <c r="F63" s="11"/>
      <c r="G63" s="11"/>
      <c r="H63" s="11"/>
      <c r="I63" s="18"/>
      <c r="J63" s="11"/>
      <c r="K63" s="11"/>
      <c r="L63" s="11"/>
      <c r="M63" s="11"/>
    </row>
    <row r="64" spans="3:13" ht="12.75">
      <c r="C64" s="11"/>
      <c r="D64" s="11"/>
      <c r="E64" s="11"/>
      <c r="F64" s="11"/>
      <c r="G64" s="11"/>
      <c r="H64" s="11"/>
      <c r="I64" s="18"/>
      <c r="J64" s="11"/>
      <c r="K64" s="11"/>
      <c r="L64" s="11"/>
      <c r="M64" s="11"/>
    </row>
    <row r="65" spans="3:13" ht="12.75">
      <c r="C65" s="11"/>
      <c r="D65" s="11"/>
      <c r="E65" s="11"/>
      <c r="F65" s="11"/>
      <c r="G65" s="11"/>
      <c r="H65" s="11"/>
      <c r="I65" s="18"/>
      <c r="J65" s="11"/>
      <c r="K65" s="11"/>
      <c r="L65" s="11"/>
      <c r="M65" s="11"/>
    </row>
    <row r="66" spans="3:13" ht="12.75">
      <c r="C66" s="11"/>
      <c r="D66" s="11"/>
      <c r="E66" s="11"/>
      <c r="F66" s="11"/>
      <c r="G66" s="11"/>
      <c r="H66" s="11"/>
      <c r="I66" s="18"/>
      <c r="J66" s="11"/>
      <c r="K66" s="11"/>
      <c r="L66" s="11"/>
      <c r="M66" s="11"/>
    </row>
    <row r="67" spans="3:13" ht="12.75">
      <c r="C67" s="11"/>
      <c r="D67" s="11"/>
      <c r="E67" s="11"/>
      <c r="F67" s="11"/>
      <c r="G67" s="11"/>
      <c r="H67" s="11"/>
      <c r="I67" s="18"/>
      <c r="J67" s="11"/>
      <c r="K67" s="11"/>
      <c r="L67" s="11"/>
      <c r="M67" s="11"/>
    </row>
    <row r="68" spans="3:13" ht="12.75">
      <c r="C68" s="11"/>
      <c r="D68" s="11"/>
      <c r="E68" s="11"/>
      <c r="F68" s="11"/>
      <c r="G68" s="11"/>
      <c r="H68" s="11"/>
      <c r="I68" s="18"/>
      <c r="J68" s="11"/>
      <c r="K68" s="11"/>
      <c r="L68" s="11"/>
      <c r="M68" s="11"/>
    </row>
    <row r="69" spans="3:13" ht="12.75">
      <c r="C69" s="11"/>
      <c r="D69" s="11"/>
      <c r="E69" s="11"/>
      <c r="F69" s="11"/>
      <c r="G69" s="11"/>
      <c r="H69" s="11"/>
      <c r="I69" s="18"/>
      <c r="J69" s="11"/>
      <c r="K69" s="11"/>
      <c r="L69" s="11"/>
      <c r="M69" s="11"/>
    </row>
    <row r="70" spans="3:13" ht="12.75">
      <c r="C70" s="11"/>
      <c r="D70" s="11"/>
      <c r="E70" s="11"/>
      <c r="F70" s="11"/>
      <c r="G70" s="11"/>
      <c r="H70" s="11"/>
      <c r="I70" s="18"/>
      <c r="J70" s="11"/>
      <c r="K70" s="11"/>
      <c r="L70" s="11"/>
      <c r="M70" s="11"/>
    </row>
    <row r="71" spans="3:13" ht="12.75">
      <c r="C71" s="11"/>
      <c r="D71" s="11"/>
      <c r="E71" s="11"/>
      <c r="F71" s="11"/>
      <c r="G71" s="11"/>
      <c r="H71" s="11"/>
      <c r="I71" s="18"/>
      <c r="J71" s="11"/>
      <c r="K71" s="11"/>
      <c r="L71" s="11"/>
      <c r="M71" s="11"/>
    </row>
    <row r="72" spans="3:13" ht="12.75">
      <c r="C72" s="11"/>
      <c r="D72" s="11"/>
      <c r="E72" s="11"/>
      <c r="F72" s="11"/>
      <c r="G72" s="11"/>
      <c r="H72" s="11"/>
      <c r="I72" s="18"/>
      <c r="J72" s="11"/>
      <c r="K72" s="11"/>
      <c r="L72" s="11"/>
      <c r="M72" s="11"/>
    </row>
    <row r="73" spans="3:13" ht="12.75">
      <c r="C73" s="11"/>
      <c r="D73" s="11"/>
      <c r="E73" s="11"/>
      <c r="F73" s="11"/>
      <c r="G73" s="11"/>
      <c r="H73" s="11"/>
      <c r="I73" s="18"/>
      <c r="J73" s="11"/>
      <c r="K73" s="11"/>
      <c r="L73" s="11"/>
      <c r="M73" s="11"/>
    </row>
    <row r="74" spans="3:13" ht="12.75">
      <c r="C74" s="11"/>
      <c r="D74" s="11"/>
      <c r="E74" s="11"/>
      <c r="F74" s="11"/>
      <c r="G74" s="11"/>
      <c r="H74" s="11"/>
      <c r="I74" s="18"/>
      <c r="J74" s="11"/>
      <c r="K74" s="11"/>
      <c r="L74" s="11"/>
      <c r="M74" s="11"/>
    </row>
    <row r="75" spans="3:13" ht="12.75">
      <c r="C75" s="11"/>
      <c r="D75" s="11"/>
      <c r="E75" s="11"/>
      <c r="F75" s="11"/>
      <c r="G75" s="11"/>
      <c r="H75" s="11"/>
      <c r="I75" s="18"/>
      <c r="J75" s="11"/>
      <c r="K75" s="11"/>
      <c r="L75" s="11"/>
      <c r="M75" s="11"/>
    </row>
    <row r="76" spans="3:13" ht="12.75">
      <c r="C76" s="11"/>
      <c r="D76" s="11"/>
      <c r="E76" s="11"/>
      <c r="F76" s="11"/>
      <c r="G76" s="11"/>
      <c r="H76" s="11"/>
      <c r="I76" s="18"/>
      <c r="J76" s="11"/>
      <c r="K76" s="11"/>
      <c r="L76" s="11"/>
      <c r="M76" s="11"/>
    </row>
    <row r="77" spans="3:13" ht="12.75">
      <c r="C77" s="11"/>
      <c r="D77" s="11"/>
      <c r="E77" s="11"/>
      <c r="F77" s="11"/>
      <c r="G77" s="11"/>
      <c r="H77" s="11"/>
      <c r="I77" s="18"/>
      <c r="J77" s="11"/>
      <c r="K77" s="11"/>
      <c r="L77" s="11"/>
      <c r="M77" s="11"/>
    </row>
    <row r="78" spans="3:13" ht="12.75">
      <c r="C78" s="11"/>
      <c r="D78" s="11"/>
      <c r="E78" s="11"/>
      <c r="F78" s="11"/>
      <c r="G78" s="11"/>
      <c r="H78" s="11"/>
      <c r="I78" s="18"/>
      <c r="J78" s="11"/>
      <c r="K78" s="11"/>
      <c r="L78" s="11"/>
      <c r="M78" s="11"/>
    </row>
    <row r="79" spans="3:13" ht="12.75">
      <c r="C79" s="11"/>
      <c r="D79" s="11"/>
      <c r="E79" s="11"/>
      <c r="F79" s="11"/>
      <c r="G79" s="11"/>
      <c r="H79" s="11"/>
      <c r="I79" s="18"/>
      <c r="J79" s="11"/>
      <c r="K79" s="11"/>
      <c r="L79" s="11"/>
      <c r="M79" s="11"/>
    </row>
    <row r="80" spans="3:13" ht="12.75">
      <c r="C80" s="11"/>
      <c r="D80" s="11"/>
      <c r="E80" s="11"/>
      <c r="F80" s="11"/>
      <c r="G80" s="11"/>
      <c r="H80" s="11"/>
      <c r="I80" s="18"/>
      <c r="J80" s="11"/>
      <c r="K80" s="11"/>
      <c r="L80" s="11"/>
      <c r="M80" s="11"/>
    </row>
    <row r="81" spans="3:13" ht="12.75">
      <c r="C81" s="11"/>
      <c r="D81" s="11"/>
      <c r="E81" s="11"/>
      <c r="F81" s="11"/>
      <c r="G81" s="11"/>
      <c r="H81" s="11"/>
      <c r="I81" s="18"/>
      <c r="J81" s="11"/>
      <c r="K81" s="11"/>
      <c r="L81" s="11"/>
      <c r="M81" s="11"/>
    </row>
    <row r="82" spans="3:13" ht="12.75">
      <c r="C82" s="11"/>
      <c r="D82" s="11"/>
      <c r="E82" s="11"/>
      <c r="F82" s="11"/>
      <c r="G82" s="11"/>
      <c r="H82" s="11"/>
      <c r="I82" s="18"/>
      <c r="J82" s="11"/>
      <c r="K82" s="11"/>
      <c r="L82" s="11"/>
      <c r="M82" s="11"/>
    </row>
    <row r="83" spans="3:13" ht="12.75">
      <c r="C83" s="11"/>
      <c r="D83" s="11"/>
      <c r="E83" s="11"/>
      <c r="F83" s="11"/>
      <c r="G83" s="11"/>
      <c r="H83" s="11"/>
      <c r="I83" s="18"/>
      <c r="J83" s="11"/>
      <c r="K83" s="11"/>
      <c r="L83" s="11"/>
      <c r="M83" s="11"/>
    </row>
    <row r="84" spans="3:13" ht="12.75">
      <c r="C84" s="11"/>
      <c r="D84" s="11"/>
      <c r="E84" s="11"/>
      <c r="F84" s="11"/>
      <c r="G84" s="11"/>
      <c r="H84" s="11"/>
      <c r="I84" s="18"/>
      <c r="J84" s="11"/>
      <c r="K84" s="11"/>
      <c r="L84" s="11"/>
      <c r="M84" s="11"/>
    </row>
    <row r="85" spans="3:13" ht="12.75">
      <c r="C85" s="11"/>
      <c r="D85" s="11"/>
      <c r="E85" s="11"/>
      <c r="F85" s="11"/>
      <c r="G85" s="11"/>
      <c r="H85" s="11"/>
      <c r="I85" s="18"/>
      <c r="J85" s="11"/>
      <c r="K85" s="11"/>
      <c r="L85" s="11"/>
      <c r="M85" s="11"/>
    </row>
    <row r="86" spans="3:13" ht="12.75">
      <c r="C86" s="11"/>
      <c r="D86" s="11"/>
      <c r="E86" s="11"/>
      <c r="F86" s="11"/>
      <c r="G86" s="11"/>
      <c r="H86" s="11"/>
      <c r="I86" s="18"/>
      <c r="J86" s="11"/>
      <c r="K86" s="11"/>
      <c r="L86" s="11"/>
      <c r="M86" s="11"/>
    </row>
    <row r="87" spans="3:13" ht="12.75">
      <c r="C87" s="11"/>
      <c r="D87" s="11"/>
      <c r="E87" s="11"/>
      <c r="F87" s="11"/>
      <c r="G87" s="11"/>
      <c r="H87" s="11"/>
      <c r="I87" s="18"/>
      <c r="J87" s="11"/>
      <c r="K87" s="11"/>
      <c r="L87" s="11"/>
      <c r="M87" s="11"/>
    </row>
    <row r="88" spans="3:13" ht="12.75">
      <c r="C88" s="11"/>
      <c r="D88" s="11"/>
      <c r="E88" s="11"/>
      <c r="F88" s="11"/>
      <c r="G88" s="11"/>
      <c r="H88" s="11"/>
      <c r="I88" s="18"/>
      <c r="J88" s="11"/>
      <c r="K88" s="11"/>
      <c r="L88" s="11"/>
      <c r="M88" s="11"/>
    </row>
    <row r="89" spans="3:13" ht="12.75">
      <c r="C89" s="11"/>
      <c r="D89" s="11"/>
      <c r="E89" s="11"/>
      <c r="F89" s="11"/>
      <c r="G89" s="11"/>
      <c r="H89" s="11"/>
      <c r="I89" s="18"/>
      <c r="J89" s="11"/>
      <c r="K89" s="11"/>
      <c r="L89" s="11"/>
      <c r="M89" s="11"/>
    </row>
    <row r="90" spans="3:13" ht="12.75">
      <c r="C90" s="11"/>
      <c r="D90" s="11"/>
      <c r="E90" s="11"/>
      <c r="F90" s="11"/>
      <c r="G90" s="11"/>
      <c r="H90" s="11"/>
      <c r="I90" s="18"/>
      <c r="J90" s="11"/>
      <c r="K90" s="11"/>
      <c r="L90" s="11"/>
      <c r="M90" s="11"/>
    </row>
    <row r="91" spans="3:13" ht="12.75">
      <c r="C91" s="11"/>
      <c r="D91" s="11"/>
      <c r="E91" s="11"/>
      <c r="F91" s="11"/>
      <c r="G91" s="11"/>
      <c r="H91" s="11"/>
      <c r="I91" s="18"/>
      <c r="J91" s="11"/>
      <c r="K91" s="11"/>
      <c r="L91" s="11"/>
      <c r="M91" s="11"/>
    </row>
    <row r="92" spans="3:13" ht="12.75">
      <c r="C92" s="11"/>
      <c r="D92" s="11"/>
      <c r="E92" s="11"/>
      <c r="F92" s="11"/>
      <c r="G92" s="11"/>
      <c r="H92" s="11"/>
      <c r="I92" s="18"/>
      <c r="J92" s="11"/>
      <c r="K92" s="11"/>
      <c r="L92" s="11"/>
      <c r="M92" s="11"/>
    </row>
    <row r="93" spans="3:13" ht="12.75">
      <c r="C93" s="11"/>
      <c r="D93" s="11"/>
      <c r="E93" s="11"/>
      <c r="F93" s="11"/>
      <c r="G93" s="11"/>
      <c r="H93" s="11"/>
      <c r="I93" s="18"/>
      <c r="J93" s="11"/>
      <c r="K93" s="11"/>
      <c r="L93" s="11"/>
      <c r="M93" s="11"/>
    </row>
  </sheetData>
  <sheetProtection/>
  <mergeCells count="29">
    <mergeCell ref="H6:M6"/>
    <mergeCell ref="J7:M7"/>
    <mergeCell ref="J8:M8"/>
    <mergeCell ref="J9:M9"/>
    <mergeCell ref="L13:L16"/>
    <mergeCell ref="M13:M16"/>
    <mergeCell ref="C12:M12"/>
    <mergeCell ref="C11:M11"/>
    <mergeCell ref="C10:M10"/>
    <mergeCell ref="B40:M40"/>
    <mergeCell ref="B46:M46"/>
    <mergeCell ref="D13:D16"/>
    <mergeCell ref="E13:E16"/>
    <mergeCell ref="F13:F16"/>
    <mergeCell ref="B13:C16"/>
    <mergeCell ref="G13:G16"/>
    <mergeCell ref="H13:H16"/>
    <mergeCell ref="B19:M19"/>
    <mergeCell ref="B34:M34"/>
    <mergeCell ref="B55:G55"/>
    <mergeCell ref="K2:M2"/>
    <mergeCell ref="K3:M3"/>
    <mergeCell ref="K4:M4"/>
    <mergeCell ref="L1:N1"/>
    <mergeCell ref="B17:C17"/>
    <mergeCell ref="B18:M18"/>
    <mergeCell ref="J13:J16"/>
    <mergeCell ref="K13:K16"/>
    <mergeCell ref="I13:I16"/>
  </mergeCells>
  <printOptions/>
  <pageMargins left="0.7480314960629921" right="0.3543307086614173" top="0.5905511811023622" bottom="0.3937007874015748" header="0.5118110236220472" footer="0.2755905511811024"/>
  <pageSetup fitToHeight="0" fitToWidth="1"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6"/>
  <sheetViews>
    <sheetView zoomScalePageLayoutView="0" workbookViewId="0" topLeftCell="A46">
      <selection activeCell="C12" sqref="C12:M12"/>
    </sheetView>
  </sheetViews>
  <sheetFormatPr defaultColWidth="9.140625" defaultRowHeight="12.75"/>
  <cols>
    <col min="1" max="2" width="9.140625" style="10" customWidth="1"/>
    <col min="3" max="3" width="48.7109375" style="10" customWidth="1"/>
    <col min="4" max="4" width="6.7109375" style="10" customWidth="1"/>
    <col min="5" max="5" width="9.140625" style="10" customWidth="1"/>
    <col min="6" max="6" width="10.57421875" style="10" customWidth="1"/>
    <col min="7" max="7" width="14.140625" style="10" customWidth="1"/>
    <col min="8" max="8" width="12.28125" style="10" customWidth="1"/>
    <col min="9" max="9" width="13.00390625" style="19" customWidth="1"/>
    <col min="10" max="10" width="12.57421875" style="10" customWidth="1"/>
    <col min="11" max="11" width="12.28125" style="10" customWidth="1"/>
    <col min="12" max="13" width="13.00390625" style="10" customWidth="1"/>
    <col min="14" max="14" width="0.13671875" style="10" customWidth="1"/>
    <col min="15" max="16384" width="9.140625" style="10" customWidth="1"/>
  </cols>
  <sheetData>
    <row r="1" spans="12:14" ht="12.75" customHeight="1">
      <c r="L1" s="50" t="s">
        <v>79</v>
      </c>
      <c r="M1" s="50"/>
      <c r="N1" s="50"/>
    </row>
    <row r="2" spans="11:13" ht="12.75" customHeight="1">
      <c r="K2" s="50" t="s">
        <v>76</v>
      </c>
      <c r="L2" s="50"/>
      <c r="M2" s="50"/>
    </row>
    <row r="3" spans="11:13" ht="12.75">
      <c r="K3" s="50" t="s">
        <v>75</v>
      </c>
      <c r="L3" s="50"/>
      <c r="M3" s="50"/>
    </row>
    <row r="4" spans="11:13" ht="12.75" customHeight="1">
      <c r="K4" s="51" t="s">
        <v>89</v>
      </c>
      <c r="L4" s="51"/>
      <c r="M4" s="51"/>
    </row>
    <row r="6" spans="8:13" ht="12.75" customHeight="1">
      <c r="H6" s="77" t="s">
        <v>30</v>
      </c>
      <c r="I6" s="77"/>
      <c r="J6" s="77"/>
      <c r="K6" s="77"/>
      <c r="L6" s="77"/>
      <c r="M6" s="77"/>
    </row>
    <row r="7" spans="8:13" ht="12.75" customHeight="1">
      <c r="H7" s="22"/>
      <c r="I7" s="22"/>
      <c r="J7" s="54" t="s">
        <v>32</v>
      </c>
      <c r="K7" s="54"/>
      <c r="L7" s="54"/>
      <c r="M7" s="54"/>
    </row>
    <row r="8" spans="8:13" ht="12.75" customHeight="1">
      <c r="H8" s="22"/>
      <c r="I8" s="22"/>
      <c r="J8" s="54" t="s">
        <v>44</v>
      </c>
      <c r="K8" s="54"/>
      <c r="L8" s="54"/>
      <c r="M8" s="54"/>
    </row>
    <row r="9" spans="8:13" ht="12.75" customHeight="1">
      <c r="H9" s="22"/>
      <c r="I9" s="22"/>
      <c r="J9" s="54" t="s">
        <v>45</v>
      </c>
      <c r="K9" s="54"/>
      <c r="L9" s="54"/>
      <c r="M9" s="54"/>
    </row>
    <row r="11" spans="3:13" ht="15" customHeight="1">
      <c r="C11" s="66" t="s">
        <v>16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3:13" ht="15" customHeight="1">
      <c r="C12" s="66" t="s">
        <v>43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3:13" ht="15">
      <c r="C13" s="66" t="s">
        <v>25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5" spans="2:13" ht="32.25" customHeight="1">
      <c r="B15" s="78" t="s">
        <v>0</v>
      </c>
      <c r="C15" s="78"/>
      <c r="D15" s="78" t="s">
        <v>1</v>
      </c>
      <c r="E15" s="76" t="s">
        <v>2</v>
      </c>
      <c r="F15" s="76" t="s">
        <v>3</v>
      </c>
      <c r="G15" s="76" t="s">
        <v>4</v>
      </c>
      <c r="H15" s="76" t="s">
        <v>5</v>
      </c>
      <c r="I15" s="79" t="s">
        <v>74</v>
      </c>
      <c r="J15" s="76" t="s">
        <v>6</v>
      </c>
      <c r="K15" s="76" t="s">
        <v>7</v>
      </c>
      <c r="L15" s="76" t="s">
        <v>8</v>
      </c>
      <c r="M15" s="76" t="s">
        <v>9</v>
      </c>
    </row>
    <row r="16" spans="2:13" ht="33.75" customHeight="1">
      <c r="B16" s="78"/>
      <c r="C16" s="78"/>
      <c r="D16" s="78"/>
      <c r="E16" s="76"/>
      <c r="F16" s="76"/>
      <c r="G16" s="76"/>
      <c r="H16" s="76"/>
      <c r="I16" s="79"/>
      <c r="J16" s="76"/>
      <c r="K16" s="76"/>
      <c r="L16" s="76"/>
      <c r="M16" s="76"/>
    </row>
    <row r="17" spans="2:13" ht="18.75" customHeight="1">
      <c r="B17" s="78"/>
      <c r="C17" s="78"/>
      <c r="D17" s="78"/>
      <c r="E17" s="76"/>
      <c r="F17" s="76"/>
      <c r="G17" s="76"/>
      <c r="H17" s="76"/>
      <c r="I17" s="79"/>
      <c r="J17" s="76"/>
      <c r="K17" s="76"/>
      <c r="L17" s="76"/>
      <c r="M17" s="76"/>
    </row>
    <row r="18" spans="2:13" ht="60" customHeight="1">
      <c r="B18" s="78"/>
      <c r="C18" s="78"/>
      <c r="D18" s="78"/>
      <c r="E18" s="76"/>
      <c r="F18" s="76"/>
      <c r="G18" s="76"/>
      <c r="H18" s="76"/>
      <c r="I18" s="79"/>
      <c r="J18" s="76"/>
      <c r="K18" s="76"/>
      <c r="L18" s="76"/>
      <c r="M18" s="76"/>
    </row>
    <row r="19" spans="2:13" ht="12.75">
      <c r="B19" s="78">
        <v>1</v>
      </c>
      <c r="C19" s="78"/>
      <c r="D19" s="1">
        <v>2</v>
      </c>
      <c r="E19" s="1">
        <v>3</v>
      </c>
      <c r="F19" s="1">
        <v>4</v>
      </c>
      <c r="G19" s="1">
        <v>5</v>
      </c>
      <c r="H19" s="1">
        <v>6</v>
      </c>
      <c r="I19" s="26">
        <v>7</v>
      </c>
      <c r="J19" s="1">
        <v>8</v>
      </c>
      <c r="K19" s="1">
        <v>9</v>
      </c>
      <c r="L19" s="1">
        <v>10</v>
      </c>
      <c r="M19" s="1">
        <v>11</v>
      </c>
    </row>
    <row r="20" spans="2:13" ht="15" customHeight="1">
      <c r="B20" s="81" t="s">
        <v>43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</row>
    <row r="21" spans="2:13" ht="15" customHeight="1">
      <c r="B21" s="81" t="s">
        <v>25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</row>
    <row r="22" spans="2:13" ht="49.5">
      <c r="B22" s="35">
        <v>1</v>
      </c>
      <c r="C22" s="40" t="s">
        <v>67</v>
      </c>
      <c r="D22" s="33" t="s">
        <v>10</v>
      </c>
      <c r="E22" s="25">
        <v>15</v>
      </c>
      <c r="F22" s="25">
        <v>15</v>
      </c>
      <c r="G22" s="4" t="s">
        <v>11</v>
      </c>
      <c r="H22" s="4" t="s">
        <v>11</v>
      </c>
      <c r="I22" s="16" t="s">
        <v>11</v>
      </c>
      <c r="J22" s="4" t="s">
        <v>11</v>
      </c>
      <c r="K22" s="4" t="s">
        <v>11</v>
      </c>
      <c r="L22" s="5">
        <f>IF(E22&gt;F22,E22/F22,F22/E22)*100</f>
        <v>100</v>
      </c>
      <c r="M22" s="4" t="s">
        <v>11</v>
      </c>
    </row>
    <row r="23" spans="2:13" ht="66">
      <c r="B23" s="35">
        <v>2</v>
      </c>
      <c r="C23" s="40" t="s">
        <v>63</v>
      </c>
      <c r="D23" s="33" t="s">
        <v>10</v>
      </c>
      <c r="E23" s="25">
        <v>14</v>
      </c>
      <c r="F23" s="25">
        <v>14</v>
      </c>
      <c r="G23" s="4" t="s">
        <v>11</v>
      </c>
      <c r="H23" s="4" t="s">
        <v>11</v>
      </c>
      <c r="I23" s="16" t="s">
        <v>11</v>
      </c>
      <c r="J23" s="4" t="s">
        <v>11</v>
      </c>
      <c r="K23" s="4" t="s">
        <v>11</v>
      </c>
      <c r="L23" s="5">
        <f aca="true" t="shared" si="0" ref="L23:L28">IF(E23&gt;F23,E23/F23,F23/E23)*100</f>
        <v>100</v>
      </c>
      <c r="M23" s="4" t="s">
        <v>11</v>
      </c>
    </row>
    <row r="24" spans="2:13" ht="74.25" customHeight="1">
      <c r="B24" s="35">
        <v>3</v>
      </c>
      <c r="C24" s="40" t="s">
        <v>64</v>
      </c>
      <c r="D24" s="33" t="s">
        <v>10</v>
      </c>
      <c r="E24" s="25">
        <v>1.2</v>
      </c>
      <c r="F24" s="25">
        <v>1.2</v>
      </c>
      <c r="G24" s="4" t="s">
        <v>11</v>
      </c>
      <c r="H24" s="4" t="s">
        <v>11</v>
      </c>
      <c r="I24" s="16" t="s">
        <v>11</v>
      </c>
      <c r="J24" s="4" t="s">
        <v>11</v>
      </c>
      <c r="K24" s="4" t="s">
        <v>11</v>
      </c>
      <c r="L24" s="5">
        <f t="shared" si="0"/>
        <v>100</v>
      </c>
      <c r="M24" s="4" t="s">
        <v>11</v>
      </c>
    </row>
    <row r="25" spans="2:13" ht="66">
      <c r="B25" s="35">
        <v>4</v>
      </c>
      <c r="C25" s="40" t="s">
        <v>65</v>
      </c>
      <c r="D25" s="33" t="s">
        <v>10</v>
      </c>
      <c r="E25" s="25">
        <v>2.5</v>
      </c>
      <c r="F25" s="27">
        <v>2.5</v>
      </c>
      <c r="G25" s="4" t="s">
        <v>11</v>
      </c>
      <c r="H25" s="4" t="s">
        <v>11</v>
      </c>
      <c r="I25" s="16" t="s">
        <v>11</v>
      </c>
      <c r="J25" s="4" t="s">
        <v>11</v>
      </c>
      <c r="K25" s="4" t="s">
        <v>11</v>
      </c>
      <c r="L25" s="5">
        <f t="shared" si="0"/>
        <v>100</v>
      </c>
      <c r="M25" s="4"/>
    </row>
    <row r="26" spans="2:13" ht="33">
      <c r="B26" s="35">
        <v>5</v>
      </c>
      <c r="C26" s="41" t="s">
        <v>46</v>
      </c>
      <c r="D26" s="33" t="s">
        <v>66</v>
      </c>
      <c r="E26" s="25">
        <v>0</v>
      </c>
      <c r="F26" s="27">
        <v>0</v>
      </c>
      <c r="G26" s="4" t="s">
        <v>11</v>
      </c>
      <c r="H26" s="4" t="s">
        <v>11</v>
      </c>
      <c r="I26" s="16" t="s">
        <v>11</v>
      </c>
      <c r="J26" s="4" t="s">
        <v>11</v>
      </c>
      <c r="K26" s="4" t="s">
        <v>11</v>
      </c>
      <c r="L26" s="5">
        <v>100</v>
      </c>
      <c r="M26" s="4"/>
    </row>
    <row r="27" spans="2:13" ht="66">
      <c r="B27" s="35">
        <v>6</v>
      </c>
      <c r="C27" s="41" t="s">
        <v>47</v>
      </c>
      <c r="D27" s="33" t="s">
        <v>10</v>
      </c>
      <c r="E27" s="25">
        <v>86.5</v>
      </c>
      <c r="F27" s="25">
        <v>87.7</v>
      </c>
      <c r="G27" s="4" t="s">
        <v>11</v>
      </c>
      <c r="H27" s="4" t="s">
        <v>11</v>
      </c>
      <c r="I27" s="16" t="s">
        <v>11</v>
      </c>
      <c r="J27" s="4" t="s">
        <v>11</v>
      </c>
      <c r="K27" s="4" t="s">
        <v>11</v>
      </c>
      <c r="L27" s="5">
        <f t="shared" si="0"/>
        <v>101.39</v>
      </c>
      <c r="M27" s="4" t="s">
        <v>11</v>
      </c>
    </row>
    <row r="28" spans="2:13" ht="82.5">
      <c r="B28" s="35">
        <v>7</v>
      </c>
      <c r="C28" s="41" t="s">
        <v>61</v>
      </c>
      <c r="D28" s="33" t="s">
        <v>66</v>
      </c>
      <c r="E28" s="25">
        <v>24</v>
      </c>
      <c r="F28" s="25">
        <v>26</v>
      </c>
      <c r="G28" s="4" t="s">
        <v>11</v>
      </c>
      <c r="H28" s="4" t="s">
        <v>11</v>
      </c>
      <c r="I28" s="16" t="s">
        <v>11</v>
      </c>
      <c r="J28" s="4" t="s">
        <v>11</v>
      </c>
      <c r="K28" s="4" t="s">
        <v>11</v>
      </c>
      <c r="L28" s="5">
        <f t="shared" si="0"/>
        <v>108.33</v>
      </c>
      <c r="M28" s="4" t="s">
        <v>11</v>
      </c>
    </row>
    <row r="29" spans="2:13" ht="49.5">
      <c r="B29" s="35">
        <v>8</v>
      </c>
      <c r="C29" s="42" t="s">
        <v>48</v>
      </c>
      <c r="D29" s="33" t="s">
        <v>66</v>
      </c>
      <c r="E29" s="25">
        <v>0</v>
      </c>
      <c r="F29" s="29">
        <v>0</v>
      </c>
      <c r="G29" s="4" t="s">
        <v>11</v>
      </c>
      <c r="H29" s="4" t="s">
        <v>11</v>
      </c>
      <c r="I29" s="16" t="s">
        <v>11</v>
      </c>
      <c r="J29" s="4" t="s">
        <v>11</v>
      </c>
      <c r="K29" s="4" t="s">
        <v>11</v>
      </c>
      <c r="L29" s="5">
        <v>100</v>
      </c>
      <c r="M29" s="4" t="s">
        <v>11</v>
      </c>
    </row>
    <row r="30" spans="2:13" ht="49.5">
      <c r="B30" s="35">
        <v>9</v>
      </c>
      <c r="C30" s="40" t="s">
        <v>62</v>
      </c>
      <c r="D30" s="33" t="s">
        <v>10</v>
      </c>
      <c r="E30" s="25">
        <v>0.06</v>
      </c>
      <c r="F30" s="29">
        <v>0.06</v>
      </c>
      <c r="G30" s="4" t="s">
        <v>11</v>
      </c>
      <c r="H30" s="4" t="s">
        <v>11</v>
      </c>
      <c r="I30" s="16" t="s">
        <v>11</v>
      </c>
      <c r="J30" s="4" t="s">
        <v>11</v>
      </c>
      <c r="K30" s="4" t="s">
        <v>11</v>
      </c>
      <c r="L30" s="5">
        <v>100</v>
      </c>
      <c r="M30" s="4" t="s">
        <v>11</v>
      </c>
    </row>
    <row r="31" spans="2:13" ht="82.5">
      <c r="B31" s="35">
        <v>10</v>
      </c>
      <c r="C31" s="40" t="s">
        <v>41</v>
      </c>
      <c r="D31" s="33" t="s">
        <v>10</v>
      </c>
      <c r="E31" s="25">
        <v>86</v>
      </c>
      <c r="F31" s="25">
        <v>87</v>
      </c>
      <c r="G31" s="4" t="s">
        <v>11</v>
      </c>
      <c r="H31" s="4" t="s">
        <v>11</v>
      </c>
      <c r="I31" s="16" t="s">
        <v>11</v>
      </c>
      <c r="J31" s="4" t="s">
        <v>11</v>
      </c>
      <c r="K31" s="4" t="s">
        <v>11</v>
      </c>
      <c r="L31" s="5">
        <f>IF(E31&gt;F31,E31/F31,F31/E31)*100</f>
        <v>101.16</v>
      </c>
      <c r="M31" s="4" t="s">
        <v>11</v>
      </c>
    </row>
    <row r="32" spans="2:13" ht="49.5">
      <c r="B32" s="35">
        <v>11</v>
      </c>
      <c r="C32" s="40" t="s">
        <v>42</v>
      </c>
      <c r="D32" s="39" t="s">
        <v>66</v>
      </c>
      <c r="E32" s="25">
        <v>247</v>
      </c>
      <c r="F32" s="25">
        <v>245</v>
      </c>
      <c r="G32" s="4" t="s">
        <v>11</v>
      </c>
      <c r="H32" s="4" t="s">
        <v>11</v>
      </c>
      <c r="I32" s="43" t="s">
        <v>11</v>
      </c>
      <c r="J32" s="4" t="s">
        <v>11</v>
      </c>
      <c r="K32" s="4" t="s">
        <v>11</v>
      </c>
      <c r="L32" s="5">
        <f>IF(E32&gt;F32,E32/F32,F32/E32)*100</f>
        <v>100.82</v>
      </c>
      <c r="M32" s="29" t="s">
        <v>11</v>
      </c>
    </row>
    <row r="33" spans="2:13" ht="66">
      <c r="B33" s="36">
        <v>12</v>
      </c>
      <c r="C33" s="40" t="s">
        <v>88</v>
      </c>
      <c r="D33" s="33" t="s">
        <v>10</v>
      </c>
      <c r="E33" s="25">
        <v>95</v>
      </c>
      <c r="F33" s="4">
        <v>95</v>
      </c>
      <c r="G33" s="4" t="s">
        <v>11</v>
      </c>
      <c r="H33" s="4" t="s">
        <v>11</v>
      </c>
      <c r="I33" s="16" t="s">
        <v>11</v>
      </c>
      <c r="J33" s="4" t="s">
        <v>11</v>
      </c>
      <c r="K33" s="4" t="s">
        <v>11</v>
      </c>
      <c r="L33" s="6">
        <v>100</v>
      </c>
      <c r="M33" s="4" t="s">
        <v>11</v>
      </c>
    </row>
    <row r="34" spans="2:13" ht="49.5">
      <c r="B34" s="36">
        <v>13</v>
      </c>
      <c r="C34" s="40" t="s">
        <v>78</v>
      </c>
      <c r="D34" s="33" t="s">
        <v>10</v>
      </c>
      <c r="E34" s="25">
        <v>97</v>
      </c>
      <c r="F34" s="25">
        <v>97</v>
      </c>
      <c r="G34" s="4" t="s">
        <v>11</v>
      </c>
      <c r="H34" s="4" t="s">
        <v>11</v>
      </c>
      <c r="I34" s="16" t="s">
        <v>11</v>
      </c>
      <c r="J34" s="4" t="s">
        <v>11</v>
      </c>
      <c r="K34" s="4" t="s">
        <v>11</v>
      </c>
      <c r="L34" s="6">
        <v>100</v>
      </c>
      <c r="M34" s="4" t="s">
        <v>11</v>
      </c>
    </row>
    <row r="35" spans="2:13" ht="16.5">
      <c r="B35" s="36"/>
      <c r="C35" s="40" t="s">
        <v>12</v>
      </c>
      <c r="D35" s="3"/>
      <c r="E35" s="4"/>
      <c r="F35" s="27">
        <v>0</v>
      </c>
      <c r="G35" s="4" t="s">
        <v>11</v>
      </c>
      <c r="H35" s="4" t="s">
        <v>11</v>
      </c>
      <c r="I35" s="43">
        <v>8837970</v>
      </c>
      <c r="J35" s="4" t="s">
        <v>11</v>
      </c>
      <c r="K35" s="4" t="s">
        <v>11</v>
      </c>
      <c r="L35" s="4" t="s">
        <v>11</v>
      </c>
      <c r="M35" s="5">
        <f>AVERAGE(L22:L34)</f>
        <v>100.9</v>
      </c>
    </row>
    <row r="36" spans="2:13" ht="12.75" customHeight="1">
      <c r="B36" s="85" t="s">
        <v>49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</row>
    <row r="37" spans="2:14" ht="47.25">
      <c r="B37" s="36">
        <v>1</v>
      </c>
      <c r="C37" s="32" t="s">
        <v>67</v>
      </c>
      <c r="D37" s="33" t="s">
        <v>10</v>
      </c>
      <c r="E37" s="25">
        <v>15</v>
      </c>
      <c r="F37" s="25">
        <v>15</v>
      </c>
      <c r="G37" s="6">
        <f>IF(E37&gt;F37,E37/F37,F37/E37)*100</f>
        <v>100</v>
      </c>
      <c r="H37" s="43" t="s">
        <v>11</v>
      </c>
      <c r="I37" s="4" t="s">
        <v>11</v>
      </c>
      <c r="J37" s="16" t="s">
        <v>11</v>
      </c>
      <c r="K37" s="4" t="s">
        <v>11</v>
      </c>
      <c r="L37" s="4" t="s">
        <v>11</v>
      </c>
      <c r="M37" s="4" t="s">
        <v>11</v>
      </c>
      <c r="N37" s="4" t="s">
        <v>11</v>
      </c>
    </row>
    <row r="38" spans="2:13" ht="63">
      <c r="B38" s="36">
        <v>2</v>
      </c>
      <c r="C38" s="32" t="s">
        <v>63</v>
      </c>
      <c r="D38" s="33" t="s">
        <v>10</v>
      </c>
      <c r="E38" s="25">
        <v>14</v>
      </c>
      <c r="F38" s="25">
        <v>15</v>
      </c>
      <c r="G38" s="6">
        <f>IF(E38&gt;F38,E38/F38,F38/E38)*100</f>
        <v>107.14</v>
      </c>
      <c r="H38" s="4" t="s">
        <v>11</v>
      </c>
      <c r="I38" s="16" t="s">
        <v>11</v>
      </c>
      <c r="J38" s="4" t="s">
        <v>11</v>
      </c>
      <c r="K38" s="4" t="s">
        <v>11</v>
      </c>
      <c r="L38" s="4" t="s">
        <v>11</v>
      </c>
      <c r="M38" s="4" t="s">
        <v>11</v>
      </c>
    </row>
    <row r="39" spans="2:13" ht="47.25">
      <c r="B39" s="36">
        <v>3</v>
      </c>
      <c r="C39" s="32" t="s">
        <v>64</v>
      </c>
      <c r="D39" s="33" t="s">
        <v>10</v>
      </c>
      <c r="E39" s="25">
        <v>1.2</v>
      </c>
      <c r="F39" s="25">
        <v>1.2</v>
      </c>
      <c r="G39" s="6">
        <f>IF(E39&gt;F39,E39/F39,F39/E39)*100</f>
        <v>100</v>
      </c>
      <c r="H39" s="4" t="s">
        <v>11</v>
      </c>
      <c r="I39" s="16" t="s">
        <v>11</v>
      </c>
      <c r="J39" s="4" t="s">
        <v>11</v>
      </c>
      <c r="K39" s="4" t="s">
        <v>11</v>
      </c>
      <c r="L39" s="4" t="s">
        <v>11</v>
      </c>
      <c r="M39" s="4" t="s">
        <v>11</v>
      </c>
    </row>
    <row r="40" spans="2:13" ht="47.25">
      <c r="B40" s="36">
        <v>4</v>
      </c>
      <c r="C40" s="32" t="s">
        <v>65</v>
      </c>
      <c r="D40" s="33" t="s">
        <v>10</v>
      </c>
      <c r="E40" s="25">
        <v>2.5</v>
      </c>
      <c r="F40" s="27">
        <v>2.5</v>
      </c>
      <c r="G40" s="6">
        <v>100</v>
      </c>
      <c r="H40" s="4"/>
      <c r="I40" s="16"/>
      <c r="J40" s="4"/>
      <c r="K40" s="4"/>
      <c r="L40" s="4"/>
      <c r="M40" s="4"/>
    </row>
    <row r="41" spans="2:13" ht="12.75">
      <c r="B41" s="34"/>
      <c r="C41" s="3" t="s">
        <v>13</v>
      </c>
      <c r="D41" s="3"/>
      <c r="E41" s="4"/>
      <c r="F41" s="27">
        <v>0</v>
      </c>
      <c r="G41" s="4" t="s">
        <v>11</v>
      </c>
      <c r="H41" s="6">
        <f>AVERAGE(G37:G40)</f>
        <v>101.79</v>
      </c>
      <c r="I41" s="43">
        <v>530.27</v>
      </c>
      <c r="J41" s="7">
        <f>I41/I35</f>
        <v>0.0001</v>
      </c>
      <c r="K41" s="5">
        <f>H41*J41</f>
        <v>0.01</v>
      </c>
      <c r="L41" s="4" t="s">
        <v>11</v>
      </c>
      <c r="M41" s="4" t="s">
        <v>11</v>
      </c>
    </row>
    <row r="42" spans="2:13" ht="12.75" customHeight="1">
      <c r="B42" s="88" t="s">
        <v>52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90"/>
    </row>
    <row r="43" spans="2:13" ht="33">
      <c r="B43" s="35">
        <v>1</v>
      </c>
      <c r="C43" s="41" t="s">
        <v>46</v>
      </c>
      <c r="D43" s="33" t="s">
        <v>66</v>
      </c>
      <c r="E43" s="25">
        <v>0</v>
      </c>
      <c r="F43" s="25">
        <v>0</v>
      </c>
      <c r="G43" s="6">
        <v>100</v>
      </c>
      <c r="H43" s="4" t="s">
        <v>11</v>
      </c>
      <c r="I43" s="16" t="s">
        <v>11</v>
      </c>
      <c r="J43" s="4" t="s">
        <v>11</v>
      </c>
      <c r="K43" s="4" t="s">
        <v>11</v>
      </c>
      <c r="L43" s="4" t="s">
        <v>11</v>
      </c>
      <c r="M43" s="4" t="s">
        <v>11</v>
      </c>
    </row>
    <row r="44" spans="2:13" ht="66">
      <c r="B44" s="35">
        <v>2</v>
      </c>
      <c r="C44" s="41" t="s">
        <v>47</v>
      </c>
      <c r="D44" s="33" t="s">
        <v>10</v>
      </c>
      <c r="E44" s="25">
        <v>86.5</v>
      </c>
      <c r="F44" s="25">
        <v>87.7</v>
      </c>
      <c r="G44" s="21">
        <f>IF(E44&gt;F44,E44/F44,F44/E44)*100</f>
        <v>101.39</v>
      </c>
      <c r="H44" s="4" t="s">
        <v>11</v>
      </c>
      <c r="I44" s="16" t="s">
        <v>11</v>
      </c>
      <c r="J44" s="4" t="s">
        <v>11</v>
      </c>
      <c r="K44" s="4" t="s">
        <v>11</v>
      </c>
      <c r="L44" s="4" t="s">
        <v>11</v>
      </c>
      <c r="M44" s="4" t="s">
        <v>11</v>
      </c>
    </row>
    <row r="45" spans="2:13" ht="82.5">
      <c r="B45" s="35">
        <v>3</v>
      </c>
      <c r="C45" s="41" t="s">
        <v>61</v>
      </c>
      <c r="D45" s="33" t="s">
        <v>66</v>
      </c>
      <c r="E45" s="25">
        <v>24</v>
      </c>
      <c r="F45" s="25">
        <v>26</v>
      </c>
      <c r="G45" s="6">
        <v>108.33</v>
      </c>
      <c r="H45" s="4" t="s">
        <v>11</v>
      </c>
      <c r="I45" s="16" t="s">
        <v>11</v>
      </c>
      <c r="J45" s="4" t="s">
        <v>11</v>
      </c>
      <c r="K45" s="4" t="s">
        <v>11</v>
      </c>
      <c r="L45" s="4" t="s">
        <v>11</v>
      </c>
      <c r="M45" s="4" t="s">
        <v>11</v>
      </c>
    </row>
    <row r="46" spans="2:13" ht="49.5">
      <c r="B46" s="35">
        <v>4</v>
      </c>
      <c r="C46" s="42" t="s">
        <v>48</v>
      </c>
      <c r="D46" s="33" t="s">
        <v>66</v>
      </c>
      <c r="E46" s="25">
        <v>0</v>
      </c>
      <c r="F46" s="25">
        <v>0</v>
      </c>
      <c r="G46" s="21">
        <v>100</v>
      </c>
      <c r="H46" s="4" t="s">
        <v>11</v>
      </c>
      <c r="I46" s="16" t="s">
        <v>11</v>
      </c>
      <c r="J46" s="4" t="s">
        <v>11</v>
      </c>
      <c r="K46" s="4" t="s">
        <v>11</v>
      </c>
      <c r="L46" s="4" t="s">
        <v>11</v>
      </c>
      <c r="M46" s="4" t="s">
        <v>11</v>
      </c>
    </row>
    <row r="47" spans="2:13" ht="12.75">
      <c r="B47" s="34"/>
      <c r="C47" s="3" t="s">
        <v>14</v>
      </c>
      <c r="D47" s="3"/>
      <c r="E47" s="4"/>
      <c r="F47" s="29">
        <v>0</v>
      </c>
      <c r="G47" s="4" t="s">
        <v>11</v>
      </c>
      <c r="H47" s="6">
        <f>AVERAGE(G43:G46)</f>
        <v>102.43</v>
      </c>
      <c r="I47" s="16">
        <v>0</v>
      </c>
      <c r="J47" s="7">
        <f>I47/I35</f>
        <v>0</v>
      </c>
      <c r="K47" s="5">
        <f>H47*J47</f>
        <v>0</v>
      </c>
      <c r="L47" s="4" t="s">
        <v>11</v>
      </c>
      <c r="M47" s="4" t="s">
        <v>11</v>
      </c>
    </row>
    <row r="48" spans="2:13" ht="12.75" customHeight="1">
      <c r="B48" s="88" t="s">
        <v>50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2:14" ht="49.5">
      <c r="B49" s="35">
        <v>1</v>
      </c>
      <c r="C49" s="40" t="s">
        <v>62</v>
      </c>
      <c r="D49" s="33" t="s">
        <v>10</v>
      </c>
      <c r="E49" s="25">
        <v>0.06</v>
      </c>
      <c r="F49" s="25">
        <v>0.06</v>
      </c>
      <c r="G49" s="21">
        <v>100</v>
      </c>
      <c r="H49" s="4" t="s">
        <v>11</v>
      </c>
      <c r="I49" s="4" t="s">
        <v>11</v>
      </c>
      <c r="J49" s="16" t="s">
        <v>11</v>
      </c>
      <c r="K49" s="4" t="s">
        <v>11</v>
      </c>
      <c r="L49" s="4" t="s">
        <v>11</v>
      </c>
      <c r="M49" s="4" t="s">
        <v>11</v>
      </c>
      <c r="N49" s="4" t="s">
        <v>11</v>
      </c>
    </row>
    <row r="50" spans="2:13" ht="82.5">
      <c r="B50" s="35">
        <v>2</v>
      </c>
      <c r="C50" s="40" t="s">
        <v>41</v>
      </c>
      <c r="D50" s="33" t="s">
        <v>10</v>
      </c>
      <c r="E50" s="25">
        <v>86</v>
      </c>
      <c r="F50" s="25">
        <v>87</v>
      </c>
      <c r="G50" s="6">
        <f>IF(E50&gt;F50,E50/F50,F50/E50)*100</f>
        <v>101.16</v>
      </c>
      <c r="H50" s="4" t="s">
        <v>11</v>
      </c>
      <c r="I50" s="16" t="s">
        <v>11</v>
      </c>
      <c r="J50" s="4" t="s">
        <v>11</v>
      </c>
      <c r="K50" s="4" t="s">
        <v>11</v>
      </c>
      <c r="L50" s="4" t="s">
        <v>11</v>
      </c>
      <c r="M50" s="4" t="s">
        <v>11</v>
      </c>
    </row>
    <row r="51" spans="2:13" ht="49.5">
      <c r="B51" s="35">
        <v>3</v>
      </c>
      <c r="C51" s="40" t="s">
        <v>42</v>
      </c>
      <c r="D51" s="33" t="s">
        <v>66</v>
      </c>
      <c r="E51" s="25">
        <v>247</v>
      </c>
      <c r="F51" s="25">
        <v>245</v>
      </c>
      <c r="G51" s="6">
        <f>IF(E51&gt;F51,E51/F51,F51/E51)*100</f>
        <v>100.82</v>
      </c>
      <c r="H51" s="4" t="s">
        <v>11</v>
      </c>
      <c r="I51" s="16" t="s">
        <v>11</v>
      </c>
      <c r="J51" s="4" t="s">
        <v>11</v>
      </c>
      <c r="K51" s="4" t="s">
        <v>11</v>
      </c>
      <c r="L51" s="4" t="s">
        <v>11</v>
      </c>
      <c r="M51" s="4" t="s">
        <v>11</v>
      </c>
    </row>
    <row r="52" spans="2:13" ht="66">
      <c r="B52" s="36">
        <v>4</v>
      </c>
      <c r="C52" s="40" t="s">
        <v>87</v>
      </c>
      <c r="D52" s="33" t="s">
        <v>10</v>
      </c>
      <c r="E52" s="25">
        <v>95</v>
      </c>
      <c r="F52" s="4">
        <v>95</v>
      </c>
      <c r="G52" s="6">
        <v>100</v>
      </c>
      <c r="H52" s="4" t="s">
        <v>11</v>
      </c>
      <c r="I52" s="16" t="s">
        <v>11</v>
      </c>
      <c r="J52" s="4" t="s">
        <v>11</v>
      </c>
      <c r="K52" s="4" t="s">
        <v>11</v>
      </c>
      <c r="L52" s="4" t="s">
        <v>11</v>
      </c>
      <c r="M52" s="4" t="s">
        <v>11</v>
      </c>
    </row>
    <row r="53" spans="2:13" ht="49.5">
      <c r="B53" s="36">
        <v>5</v>
      </c>
      <c r="C53" s="40" t="s">
        <v>78</v>
      </c>
      <c r="D53" s="33" t="s">
        <v>10</v>
      </c>
      <c r="E53" s="25">
        <v>97</v>
      </c>
      <c r="F53" s="25">
        <v>97</v>
      </c>
      <c r="G53" s="6">
        <v>100</v>
      </c>
      <c r="H53" s="4" t="s">
        <v>11</v>
      </c>
      <c r="I53" s="16" t="s">
        <v>11</v>
      </c>
      <c r="J53" s="4" t="s">
        <v>11</v>
      </c>
      <c r="K53" s="4" t="s">
        <v>11</v>
      </c>
      <c r="L53" s="4" t="s">
        <v>11</v>
      </c>
      <c r="M53" s="4" t="s">
        <v>11</v>
      </c>
    </row>
    <row r="54" spans="2:13" ht="82.5">
      <c r="B54" s="36" t="s">
        <v>82</v>
      </c>
      <c r="C54" s="40" t="s">
        <v>81</v>
      </c>
      <c r="D54" s="33" t="s">
        <v>66</v>
      </c>
      <c r="E54" s="25">
        <v>1900</v>
      </c>
      <c r="F54" s="25">
        <v>1800</v>
      </c>
      <c r="G54" s="6">
        <f>IF(E54&gt;F54,E54/F54,F54/E54)*100</f>
        <v>105.56</v>
      </c>
      <c r="H54" s="4" t="s">
        <v>11</v>
      </c>
      <c r="I54" s="16" t="s">
        <v>11</v>
      </c>
      <c r="J54" s="4" t="s">
        <v>11</v>
      </c>
      <c r="K54" s="4" t="s">
        <v>11</v>
      </c>
      <c r="L54" s="4" t="s">
        <v>11</v>
      </c>
      <c r="M54" s="4" t="s">
        <v>11</v>
      </c>
    </row>
    <row r="55" spans="2:13" ht="12.75">
      <c r="B55" s="34"/>
      <c r="C55" s="3" t="s">
        <v>15</v>
      </c>
      <c r="D55" s="3"/>
      <c r="E55" s="4"/>
      <c r="F55" s="27">
        <v>0</v>
      </c>
      <c r="G55" s="4" t="s">
        <v>11</v>
      </c>
      <c r="H55" s="6">
        <f>AVERAGE(G49:G54)</f>
        <v>101.26</v>
      </c>
      <c r="I55" s="16">
        <v>8307700</v>
      </c>
      <c r="J55" s="7">
        <f>I55/I35</f>
        <v>0.94</v>
      </c>
      <c r="K55" s="5">
        <f>H55*J55</f>
        <v>95.18</v>
      </c>
      <c r="L55" s="4" t="s">
        <v>11</v>
      </c>
      <c r="M55" s="4" t="s">
        <v>11</v>
      </c>
    </row>
    <row r="56" spans="3:13" ht="12.75">
      <c r="C56" s="8"/>
      <c r="D56" s="8"/>
      <c r="E56" s="9"/>
      <c r="F56" s="4"/>
      <c r="G56" s="9"/>
      <c r="H56" s="9"/>
      <c r="I56" s="17"/>
      <c r="J56" s="9"/>
      <c r="K56" s="9"/>
      <c r="L56" s="9"/>
      <c r="M56" s="9"/>
    </row>
    <row r="57" spans="3:13" ht="12.75">
      <c r="C57" s="11"/>
      <c r="D57" s="11"/>
      <c r="E57" s="11"/>
      <c r="F57" s="9"/>
      <c r="G57" s="11"/>
      <c r="H57" s="11"/>
      <c r="I57" s="18"/>
      <c r="J57" s="11"/>
      <c r="K57" s="11"/>
      <c r="L57" s="11"/>
      <c r="M57" s="11"/>
    </row>
    <row r="58" spans="3:13" ht="12.75">
      <c r="C58" s="11"/>
      <c r="D58" s="11"/>
      <c r="E58" s="11"/>
      <c r="F58" s="11"/>
      <c r="G58" s="11"/>
      <c r="H58" s="11"/>
      <c r="I58" s="18"/>
      <c r="J58" s="11"/>
      <c r="K58" s="11"/>
      <c r="L58" s="11"/>
      <c r="M58" s="11"/>
    </row>
    <row r="59" spans="3:13" ht="12.75">
      <c r="C59" s="11"/>
      <c r="D59" s="11"/>
      <c r="E59" s="11"/>
      <c r="F59" s="11"/>
      <c r="G59" s="11"/>
      <c r="H59" s="11"/>
      <c r="I59" s="18"/>
      <c r="J59" s="11"/>
      <c r="K59" s="11"/>
      <c r="L59" s="11"/>
      <c r="M59" s="11"/>
    </row>
    <row r="60" spans="2:13" ht="12.75">
      <c r="B60" s="10" t="s">
        <v>69</v>
      </c>
      <c r="C60" s="11" t="s">
        <v>72</v>
      </c>
      <c r="D60" s="11"/>
      <c r="E60" s="11"/>
      <c r="F60" s="11"/>
      <c r="G60" s="11" t="s">
        <v>71</v>
      </c>
      <c r="H60" s="11"/>
      <c r="I60" s="18"/>
      <c r="J60" s="11"/>
      <c r="K60" s="11"/>
      <c r="L60" s="11"/>
      <c r="M60" s="11"/>
    </row>
    <row r="61" spans="3:13" ht="12.75">
      <c r="C61" s="11"/>
      <c r="D61" s="11"/>
      <c r="E61" s="11"/>
      <c r="F61" s="11"/>
      <c r="G61" s="11"/>
      <c r="H61" s="11"/>
      <c r="I61" s="18"/>
      <c r="J61" s="11"/>
      <c r="K61" s="11"/>
      <c r="L61" s="11"/>
      <c r="M61" s="11"/>
    </row>
    <row r="62" spans="3:13" ht="12.75">
      <c r="C62" s="11"/>
      <c r="D62" s="11"/>
      <c r="E62" s="11"/>
      <c r="F62" s="11"/>
      <c r="G62" s="11"/>
      <c r="H62" s="11"/>
      <c r="I62" s="18"/>
      <c r="J62" s="11"/>
      <c r="K62" s="11"/>
      <c r="L62" s="11"/>
      <c r="M62" s="11"/>
    </row>
    <row r="63" spans="3:13" ht="12.75">
      <c r="C63" s="11"/>
      <c r="D63" s="11"/>
      <c r="E63" s="11"/>
      <c r="F63" s="11"/>
      <c r="G63" s="11"/>
      <c r="H63" s="11"/>
      <c r="I63" s="18"/>
      <c r="J63" s="11"/>
      <c r="K63" s="11"/>
      <c r="L63" s="11"/>
      <c r="M63" s="11"/>
    </row>
    <row r="64" spans="3:13" ht="12.75">
      <c r="C64" s="11"/>
      <c r="D64" s="11"/>
      <c r="E64" s="11"/>
      <c r="F64" s="11"/>
      <c r="G64" s="11"/>
      <c r="H64" s="11"/>
      <c r="I64" s="18"/>
      <c r="J64" s="11"/>
      <c r="K64" s="11"/>
      <c r="L64" s="11"/>
      <c r="M64" s="11"/>
    </row>
    <row r="65" spans="3:13" ht="12.75">
      <c r="C65" s="11"/>
      <c r="D65" s="11"/>
      <c r="E65" s="11"/>
      <c r="F65" s="11"/>
      <c r="G65" s="11"/>
      <c r="H65" s="11"/>
      <c r="I65" s="18"/>
      <c r="J65" s="11"/>
      <c r="K65" s="11"/>
      <c r="L65" s="11"/>
      <c r="M65" s="11"/>
    </row>
    <row r="66" spans="3:13" ht="12.75">
      <c r="C66" s="11"/>
      <c r="D66" s="11"/>
      <c r="E66" s="11"/>
      <c r="F66" s="11"/>
      <c r="G66" s="11"/>
      <c r="H66" s="11"/>
      <c r="I66" s="18"/>
      <c r="J66" s="11"/>
      <c r="K66" s="11"/>
      <c r="L66" s="11"/>
      <c r="M66" s="11"/>
    </row>
    <row r="67" spans="3:13" ht="12.75">
      <c r="C67" s="11"/>
      <c r="D67" s="11"/>
      <c r="E67" s="11"/>
      <c r="F67" s="11"/>
      <c r="G67" s="11"/>
      <c r="H67" s="11"/>
      <c r="I67" s="18"/>
      <c r="J67" s="11"/>
      <c r="K67" s="11"/>
      <c r="L67" s="11"/>
      <c r="M67" s="11"/>
    </row>
    <row r="68" spans="3:13" ht="12.75">
      <c r="C68" s="11"/>
      <c r="D68" s="11"/>
      <c r="E68" s="11"/>
      <c r="F68" s="11"/>
      <c r="G68" s="11"/>
      <c r="H68" s="11"/>
      <c r="I68" s="18"/>
      <c r="J68" s="11"/>
      <c r="K68" s="11"/>
      <c r="L68" s="11"/>
      <c r="M68" s="11"/>
    </row>
    <row r="69" spans="3:13" ht="12.75">
      <c r="C69" s="11"/>
      <c r="D69" s="11"/>
      <c r="E69" s="11"/>
      <c r="F69" s="11"/>
      <c r="G69" s="11"/>
      <c r="H69" s="11"/>
      <c r="I69" s="18"/>
      <c r="J69" s="11"/>
      <c r="K69" s="11"/>
      <c r="L69" s="11"/>
      <c r="M69" s="11"/>
    </row>
    <row r="70" spans="3:13" ht="12.75">
      <c r="C70" s="11"/>
      <c r="D70" s="11"/>
      <c r="E70" s="11"/>
      <c r="F70" s="11"/>
      <c r="G70" s="11"/>
      <c r="H70" s="11"/>
      <c r="I70" s="18"/>
      <c r="J70" s="11"/>
      <c r="K70" s="11"/>
      <c r="L70" s="11"/>
      <c r="M70" s="11"/>
    </row>
    <row r="71" spans="3:13" ht="12.75">
      <c r="C71" s="11"/>
      <c r="D71" s="11"/>
      <c r="E71" s="11"/>
      <c r="F71" s="11"/>
      <c r="G71" s="11"/>
      <c r="H71" s="11"/>
      <c r="I71" s="18"/>
      <c r="J71" s="11"/>
      <c r="K71" s="11"/>
      <c r="L71" s="11"/>
      <c r="M71" s="11"/>
    </row>
    <row r="72" spans="3:13" ht="12.75">
      <c r="C72" s="11"/>
      <c r="D72" s="11"/>
      <c r="E72" s="11"/>
      <c r="F72" s="11"/>
      <c r="G72" s="11"/>
      <c r="H72" s="11"/>
      <c r="I72" s="18"/>
      <c r="J72" s="11"/>
      <c r="K72" s="11"/>
      <c r="L72" s="11"/>
      <c r="M72" s="11"/>
    </row>
    <row r="73" spans="3:13" ht="12.75">
      <c r="C73" s="11"/>
      <c r="D73" s="11"/>
      <c r="E73" s="11"/>
      <c r="F73" s="11"/>
      <c r="G73" s="11"/>
      <c r="H73" s="11"/>
      <c r="I73" s="18"/>
      <c r="J73" s="11"/>
      <c r="K73" s="11"/>
      <c r="L73" s="11"/>
      <c r="M73" s="11"/>
    </row>
    <row r="74" spans="3:13" ht="12.75">
      <c r="C74" s="11"/>
      <c r="D74" s="11"/>
      <c r="E74" s="11"/>
      <c r="F74" s="11"/>
      <c r="G74" s="11"/>
      <c r="H74" s="11"/>
      <c r="I74" s="18"/>
      <c r="J74" s="11"/>
      <c r="K74" s="11"/>
      <c r="L74" s="11"/>
      <c r="M74" s="11"/>
    </row>
    <row r="75" spans="3:13" ht="12.75">
      <c r="C75" s="11"/>
      <c r="D75" s="11"/>
      <c r="E75" s="11"/>
      <c r="F75" s="11"/>
      <c r="G75" s="11"/>
      <c r="H75" s="11"/>
      <c r="I75" s="18"/>
      <c r="J75" s="11"/>
      <c r="K75" s="11"/>
      <c r="L75" s="11"/>
      <c r="M75" s="11"/>
    </row>
    <row r="76" spans="3:13" ht="12.75">
      <c r="C76" s="11"/>
      <c r="D76" s="11"/>
      <c r="E76" s="11"/>
      <c r="F76" s="11"/>
      <c r="G76" s="11"/>
      <c r="H76" s="11"/>
      <c r="I76" s="18"/>
      <c r="J76" s="11"/>
      <c r="K76" s="11"/>
      <c r="L76" s="11"/>
      <c r="M76" s="11"/>
    </row>
    <row r="77" spans="3:13" ht="12.75">
      <c r="C77" s="11"/>
      <c r="D77" s="11"/>
      <c r="E77" s="11"/>
      <c r="F77" s="11"/>
      <c r="G77" s="11"/>
      <c r="H77" s="11"/>
      <c r="I77" s="18"/>
      <c r="J77" s="11"/>
      <c r="K77" s="11"/>
      <c r="L77" s="11"/>
      <c r="M77" s="11"/>
    </row>
    <row r="78" spans="3:13" ht="12.75">
      <c r="C78" s="11"/>
      <c r="D78" s="11"/>
      <c r="E78" s="11"/>
      <c r="F78" s="11"/>
      <c r="G78" s="11"/>
      <c r="H78" s="11"/>
      <c r="I78" s="18"/>
      <c r="J78" s="11"/>
      <c r="K78" s="11"/>
      <c r="L78" s="11"/>
      <c r="M78" s="11"/>
    </row>
    <row r="79" spans="3:13" ht="12.75">
      <c r="C79" s="11"/>
      <c r="D79" s="11"/>
      <c r="E79" s="11"/>
      <c r="F79" s="11"/>
      <c r="G79" s="11"/>
      <c r="H79" s="11"/>
      <c r="I79" s="18"/>
      <c r="J79" s="11"/>
      <c r="K79" s="11"/>
      <c r="L79" s="11"/>
      <c r="M79" s="11"/>
    </row>
    <row r="80" spans="3:13" ht="12.75">
      <c r="C80" s="11"/>
      <c r="D80" s="11"/>
      <c r="E80" s="11"/>
      <c r="F80" s="11"/>
      <c r="G80" s="11"/>
      <c r="H80" s="11"/>
      <c r="I80" s="18"/>
      <c r="J80" s="11"/>
      <c r="K80" s="11"/>
      <c r="L80" s="11"/>
      <c r="M80" s="11"/>
    </row>
    <row r="81" spans="3:13" ht="12.75">
      <c r="C81" s="11"/>
      <c r="D81" s="11"/>
      <c r="E81" s="11"/>
      <c r="F81" s="11"/>
      <c r="G81" s="11"/>
      <c r="H81" s="11"/>
      <c r="I81" s="18"/>
      <c r="J81" s="11"/>
      <c r="K81" s="11"/>
      <c r="L81" s="11"/>
      <c r="M81" s="11"/>
    </row>
    <row r="82" spans="3:13" ht="12.75">
      <c r="C82" s="11"/>
      <c r="D82" s="11"/>
      <c r="E82" s="11"/>
      <c r="F82" s="11"/>
      <c r="G82" s="11"/>
      <c r="H82" s="11"/>
      <c r="I82" s="18"/>
      <c r="J82" s="11"/>
      <c r="K82" s="11"/>
      <c r="L82" s="11"/>
      <c r="M82" s="11"/>
    </row>
    <row r="83" spans="3:13" ht="12.75">
      <c r="C83" s="11"/>
      <c r="D83" s="11"/>
      <c r="E83" s="11"/>
      <c r="F83" s="11"/>
      <c r="G83" s="11"/>
      <c r="H83" s="11"/>
      <c r="I83" s="18"/>
      <c r="J83" s="11"/>
      <c r="K83" s="11"/>
      <c r="L83" s="11"/>
      <c r="M83" s="11"/>
    </row>
    <row r="84" spans="3:13" ht="12.75">
      <c r="C84" s="11"/>
      <c r="D84" s="11"/>
      <c r="E84" s="11"/>
      <c r="F84" s="11"/>
      <c r="G84" s="11"/>
      <c r="H84" s="11"/>
      <c r="I84" s="18"/>
      <c r="J84" s="11"/>
      <c r="K84" s="11"/>
      <c r="L84" s="11"/>
      <c r="M84" s="11"/>
    </row>
    <row r="85" spans="3:13" ht="12.75">
      <c r="C85" s="11"/>
      <c r="D85" s="11"/>
      <c r="E85" s="11"/>
      <c r="F85" s="11"/>
      <c r="G85" s="11"/>
      <c r="H85" s="11"/>
      <c r="I85" s="18"/>
      <c r="J85" s="11"/>
      <c r="K85" s="11"/>
      <c r="L85" s="11"/>
      <c r="M85" s="11"/>
    </row>
    <row r="86" spans="3:13" ht="12.75">
      <c r="C86" s="11"/>
      <c r="D86" s="11"/>
      <c r="E86" s="11"/>
      <c r="F86" s="11"/>
      <c r="G86" s="11"/>
      <c r="H86" s="11"/>
      <c r="I86" s="18"/>
      <c r="J86" s="11"/>
      <c r="K86" s="11"/>
      <c r="L86" s="11"/>
      <c r="M86" s="11"/>
    </row>
    <row r="87" spans="3:13" ht="12.75">
      <c r="C87" s="11"/>
      <c r="D87" s="11"/>
      <c r="E87" s="11"/>
      <c r="F87" s="11"/>
      <c r="G87" s="11"/>
      <c r="H87" s="11"/>
      <c r="I87" s="18"/>
      <c r="J87" s="11"/>
      <c r="K87" s="11"/>
      <c r="L87" s="11"/>
      <c r="M87" s="11"/>
    </row>
    <row r="88" spans="3:13" ht="12.75">
      <c r="C88" s="11"/>
      <c r="D88" s="11"/>
      <c r="E88" s="11"/>
      <c r="F88" s="11"/>
      <c r="G88" s="11"/>
      <c r="H88" s="11"/>
      <c r="I88" s="18"/>
      <c r="J88" s="11"/>
      <c r="K88" s="11"/>
      <c r="L88" s="11"/>
      <c r="M88" s="11"/>
    </row>
    <row r="89" spans="3:13" ht="12.75">
      <c r="C89" s="11"/>
      <c r="D89" s="11"/>
      <c r="E89" s="11"/>
      <c r="F89" s="11"/>
      <c r="G89" s="11"/>
      <c r="H89" s="11"/>
      <c r="I89" s="18"/>
      <c r="J89" s="11"/>
      <c r="K89" s="11"/>
      <c r="L89" s="11"/>
      <c r="M89" s="11"/>
    </row>
    <row r="90" spans="3:13" ht="12.75">
      <c r="C90" s="11"/>
      <c r="D90" s="11"/>
      <c r="E90" s="11"/>
      <c r="F90" s="11"/>
      <c r="G90" s="11"/>
      <c r="H90" s="11"/>
      <c r="I90" s="18"/>
      <c r="J90" s="11"/>
      <c r="K90" s="11"/>
      <c r="L90" s="11"/>
      <c r="M90" s="11"/>
    </row>
    <row r="91" spans="3:13" ht="12.75">
      <c r="C91" s="11"/>
      <c r="D91" s="11"/>
      <c r="E91" s="11"/>
      <c r="F91" s="11"/>
      <c r="G91" s="11"/>
      <c r="H91" s="11"/>
      <c r="I91" s="18"/>
      <c r="J91" s="11"/>
      <c r="K91" s="11"/>
      <c r="L91" s="11"/>
      <c r="M91" s="11"/>
    </row>
    <row r="92" spans="3:13" ht="12.75">
      <c r="C92" s="11"/>
      <c r="D92" s="11"/>
      <c r="E92" s="11"/>
      <c r="F92" s="11"/>
      <c r="G92" s="11"/>
      <c r="H92" s="11"/>
      <c r="I92" s="18"/>
      <c r="J92" s="11"/>
      <c r="K92" s="11"/>
      <c r="L92" s="11"/>
      <c r="M92" s="11"/>
    </row>
    <row r="93" spans="3:13" ht="12.75">
      <c r="C93" s="11"/>
      <c r="D93" s="11"/>
      <c r="E93" s="11"/>
      <c r="F93" s="11"/>
      <c r="G93" s="11"/>
      <c r="H93" s="11"/>
      <c r="I93" s="18"/>
      <c r="J93" s="11"/>
      <c r="K93" s="11"/>
      <c r="L93" s="11"/>
      <c r="M93" s="11"/>
    </row>
    <row r="94" spans="3:13" ht="12.75">
      <c r="C94" s="11"/>
      <c r="D94" s="11"/>
      <c r="E94" s="11"/>
      <c r="F94" s="11"/>
      <c r="G94" s="11"/>
      <c r="H94" s="11"/>
      <c r="I94" s="18"/>
      <c r="J94" s="11"/>
      <c r="K94" s="11"/>
      <c r="L94" s="11"/>
      <c r="M94" s="11"/>
    </row>
    <row r="95" spans="3:13" ht="12.75">
      <c r="C95" s="11"/>
      <c r="D95" s="11"/>
      <c r="E95" s="11"/>
      <c r="F95" s="11"/>
      <c r="G95" s="11"/>
      <c r="H95" s="11"/>
      <c r="I95" s="18"/>
      <c r="J95" s="11"/>
      <c r="K95" s="11"/>
      <c r="L95" s="11"/>
      <c r="M95" s="11"/>
    </row>
    <row r="96" ht="12.75">
      <c r="F96" s="11"/>
    </row>
  </sheetData>
  <sheetProtection/>
  <mergeCells count="28">
    <mergeCell ref="B36:M36"/>
    <mergeCell ref="B48:M48"/>
    <mergeCell ref="B42:M42"/>
    <mergeCell ref="K15:K18"/>
    <mergeCell ref="L15:L18"/>
    <mergeCell ref="M15:M18"/>
    <mergeCell ref="G15:G18"/>
    <mergeCell ref="B19:C19"/>
    <mergeCell ref="B20:M20"/>
    <mergeCell ref="B21:M21"/>
    <mergeCell ref="L1:N1"/>
    <mergeCell ref="J7:M7"/>
    <mergeCell ref="J8:M8"/>
    <mergeCell ref="H15:H18"/>
    <mergeCell ref="B15:C18"/>
    <mergeCell ref="C13:M13"/>
    <mergeCell ref="J15:J18"/>
    <mergeCell ref="D15:D18"/>
    <mergeCell ref="E15:E18"/>
    <mergeCell ref="F15:F18"/>
    <mergeCell ref="I15:I18"/>
    <mergeCell ref="C11:M11"/>
    <mergeCell ref="H6:M6"/>
    <mergeCell ref="K2:M2"/>
    <mergeCell ref="K3:M3"/>
    <mergeCell ref="K4:M4"/>
    <mergeCell ref="J9:M9"/>
    <mergeCell ref="C12:M12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5"/>
  <sheetViews>
    <sheetView zoomScalePageLayoutView="0" workbookViewId="0" topLeftCell="D1">
      <selection activeCell="P15" sqref="P15"/>
    </sheetView>
  </sheetViews>
  <sheetFormatPr defaultColWidth="9.140625" defaultRowHeight="12.75"/>
  <cols>
    <col min="1" max="2" width="9.140625" style="10" customWidth="1"/>
    <col min="3" max="3" width="48.00390625" style="10" customWidth="1"/>
    <col min="4" max="4" width="7.421875" style="10" customWidth="1"/>
    <col min="5" max="5" width="9.140625" style="10" customWidth="1"/>
    <col min="6" max="6" width="10.57421875" style="10" customWidth="1"/>
    <col min="7" max="7" width="14.140625" style="10" customWidth="1"/>
    <col min="8" max="8" width="12.28125" style="10" customWidth="1"/>
    <col min="9" max="9" width="13.00390625" style="19" customWidth="1"/>
    <col min="10" max="10" width="12.57421875" style="10" customWidth="1"/>
    <col min="11" max="11" width="12.28125" style="10" customWidth="1"/>
    <col min="12" max="13" width="13.00390625" style="10" customWidth="1"/>
    <col min="14" max="14" width="1.421875" style="10" customWidth="1"/>
    <col min="15" max="16384" width="9.140625" style="10" customWidth="1"/>
  </cols>
  <sheetData>
    <row r="1" spans="12:13" ht="12.75">
      <c r="L1" s="80" t="s">
        <v>83</v>
      </c>
      <c r="M1" s="80"/>
    </row>
    <row r="2" spans="12:13" ht="12.75">
      <c r="L2" s="80" t="s">
        <v>84</v>
      </c>
      <c r="M2" s="80"/>
    </row>
    <row r="3" spans="11:13" ht="12.75" customHeight="1">
      <c r="K3" s="80" t="s">
        <v>85</v>
      </c>
      <c r="L3" s="80"/>
      <c r="M3" s="80"/>
    </row>
    <row r="4" spans="11:13" ht="12.75">
      <c r="K4" s="80" t="s">
        <v>90</v>
      </c>
      <c r="L4" s="80"/>
      <c r="M4" s="80"/>
    </row>
    <row r="6" spans="8:13" ht="13.5" customHeight="1">
      <c r="H6" s="77" t="s">
        <v>31</v>
      </c>
      <c r="I6" s="77"/>
      <c r="J6" s="77"/>
      <c r="K6" s="77"/>
      <c r="L6" s="77"/>
      <c r="M6" s="77"/>
    </row>
    <row r="7" spans="8:13" ht="12.75" customHeight="1">
      <c r="H7" s="22"/>
      <c r="I7" s="22"/>
      <c r="J7" s="54" t="s">
        <v>32</v>
      </c>
      <c r="K7" s="54"/>
      <c r="L7" s="54"/>
      <c r="M7" s="54"/>
    </row>
    <row r="8" spans="8:13" ht="12.75" customHeight="1">
      <c r="H8" s="22"/>
      <c r="I8" s="22"/>
      <c r="J8" s="54" t="s">
        <v>44</v>
      </c>
      <c r="K8" s="54"/>
      <c r="L8" s="54"/>
      <c r="M8" s="54"/>
    </row>
    <row r="9" spans="8:13" ht="12.75" customHeight="1">
      <c r="H9" s="22"/>
      <c r="I9" s="22"/>
      <c r="J9" s="54" t="s">
        <v>45</v>
      </c>
      <c r="K9" s="54"/>
      <c r="L9" s="54"/>
      <c r="M9" s="54"/>
    </row>
    <row r="11" spans="3:13" ht="15" customHeight="1">
      <c r="C11" s="66" t="s">
        <v>16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3:13" ht="15" customHeight="1">
      <c r="C12" s="66" t="s">
        <v>43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3:13" ht="15">
      <c r="C13" s="66" t="s">
        <v>26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ht="4.5" customHeight="1"/>
    <row r="15" spans="3:13" ht="32.25" customHeight="1">
      <c r="C15" s="78" t="s">
        <v>0</v>
      </c>
      <c r="D15" s="78" t="s">
        <v>1</v>
      </c>
      <c r="E15" s="76" t="s">
        <v>2</v>
      </c>
      <c r="F15" s="76" t="s">
        <v>3</v>
      </c>
      <c r="G15" s="76" t="s">
        <v>4</v>
      </c>
      <c r="H15" s="76" t="s">
        <v>5</v>
      </c>
      <c r="I15" s="79" t="s">
        <v>73</v>
      </c>
      <c r="J15" s="76" t="s">
        <v>6</v>
      </c>
      <c r="K15" s="76" t="s">
        <v>7</v>
      </c>
      <c r="L15" s="76" t="s">
        <v>8</v>
      </c>
      <c r="M15" s="76" t="s">
        <v>9</v>
      </c>
    </row>
    <row r="16" spans="3:13" ht="33.75" customHeight="1">
      <c r="C16" s="78"/>
      <c r="D16" s="78"/>
      <c r="E16" s="76"/>
      <c r="F16" s="76"/>
      <c r="G16" s="76"/>
      <c r="H16" s="76"/>
      <c r="I16" s="79"/>
      <c r="J16" s="76"/>
      <c r="K16" s="76"/>
      <c r="L16" s="76"/>
      <c r="M16" s="76"/>
    </row>
    <row r="17" spans="3:13" ht="18.75" customHeight="1">
      <c r="C17" s="78"/>
      <c r="D17" s="78"/>
      <c r="E17" s="76"/>
      <c r="F17" s="76"/>
      <c r="G17" s="76"/>
      <c r="H17" s="76"/>
      <c r="I17" s="79"/>
      <c r="J17" s="76"/>
      <c r="K17" s="76"/>
      <c r="L17" s="76"/>
      <c r="M17" s="76"/>
    </row>
    <row r="18" spans="3:13" ht="53.25" customHeight="1">
      <c r="C18" s="78"/>
      <c r="D18" s="78"/>
      <c r="E18" s="76"/>
      <c r="F18" s="76"/>
      <c r="G18" s="76"/>
      <c r="H18" s="76"/>
      <c r="I18" s="79"/>
      <c r="J18" s="76"/>
      <c r="K18" s="76"/>
      <c r="L18" s="76"/>
      <c r="M18" s="76"/>
    </row>
    <row r="19" spans="3:13" ht="12.75">
      <c r="C19" s="1">
        <v>1</v>
      </c>
      <c r="D19" s="1">
        <v>2</v>
      </c>
      <c r="E19" s="1">
        <v>3</v>
      </c>
      <c r="F19" s="1">
        <v>4</v>
      </c>
      <c r="G19" s="1">
        <v>5</v>
      </c>
      <c r="H19" s="1">
        <v>6</v>
      </c>
      <c r="I19" s="26">
        <v>7</v>
      </c>
      <c r="J19" s="1">
        <v>8</v>
      </c>
      <c r="K19" s="1">
        <v>9</v>
      </c>
      <c r="L19" s="1">
        <v>10</v>
      </c>
      <c r="M19" s="1">
        <v>11</v>
      </c>
    </row>
    <row r="20" spans="3:13" ht="12.75" customHeight="1">
      <c r="C20" s="63" t="s">
        <v>43</v>
      </c>
      <c r="D20" s="64"/>
      <c r="E20" s="64"/>
      <c r="F20" s="64"/>
      <c r="G20" s="64"/>
      <c r="H20" s="64"/>
      <c r="I20" s="64"/>
      <c r="J20" s="64"/>
      <c r="K20" s="64"/>
      <c r="L20" s="64"/>
      <c r="M20" s="65"/>
    </row>
    <row r="21" spans="3:13" ht="12.75">
      <c r="C21" s="63" t="s">
        <v>26</v>
      </c>
      <c r="D21" s="64"/>
      <c r="E21" s="64"/>
      <c r="F21" s="64"/>
      <c r="G21" s="64"/>
      <c r="H21" s="64"/>
      <c r="I21" s="64"/>
      <c r="J21" s="64"/>
      <c r="K21" s="64"/>
      <c r="L21" s="64"/>
      <c r="M21" s="65"/>
    </row>
    <row r="22" spans="2:13" ht="49.5">
      <c r="B22" s="35">
        <v>1</v>
      </c>
      <c r="C22" s="40" t="s">
        <v>67</v>
      </c>
      <c r="D22" s="33" t="s">
        <v>10</v>
      </c>
      <c r="E22" s="25">
        <v>15</v>
      </c>
      <c r="F22" s="25">
        <v>15</v>
      </c>
      <c r="G22" s="4" t="s">
        <v>11</v>
      </c>
      <c r="H22" s="4" t="s">
        <v>11</v>
      </c>
      <c r="I22" s="16" t="s">
        <v>11</v>
      </c>
      <c r="J22" s="4" t="s">
        <v>11</v>
      </c>
      <c r="K22" s="4" t="s">
        <v>11</v>
      </c>
      <c r="L22" s="5">
        <f>IF(E22&gt;F22,E22/F22,F22/E22)*100</f>
        <v>100</v>
      </c>
      <c r="M22" s="4" t="s">
        <v>11</v>
      </c>
    </row>
    <row r="23" spans="2:13" ht="66">
      <c r="B23" s="35">
        <v>2</v>
      </c>
      <c r="C23" s="40" t="s">
        <v>63</v>
      </c>
      <c r="D23" s="33" t="s">
        <v>10</v>
      </c>
      <c r="E23" s="25">
        <v>14</v>
      </c>
      <c r="F23" s="25">
        <v>14</v>
      </c>
      <c r="G23" s="4" t="s">
        <v>11</v>
      </c>
      <c r="H23" s="4" t="s">
        <v>11</v>
      </c>
      <c r="I23" s="16" t="s">
        <v>11</v>
      </c>
      <c r="J23" s="4" t="s">
        <v>11</v>
      </c>
      <c r="K23" s="4" t="s">
        <v>11</v>
      </c>
      <c r="L23" s="5">
        <f aca="true" t="shared" si="0" ref="L23:L32">IF(E23&gt;F23,E23/F23,F23/E23)*100</f>
        <v>100</v>
      </c>
      <c r="M23" s="4" t="s">
        <v>11</v>
      </c>
    </row>
    <row r="24" spans="2:13" ht="49.5">
      <c r="B24" s="35">
        <v>3</v>
      </c>
      <c r="C24" s="40" t="s">
        <v>64</v>
      </c>
      <c r="D24" s="33" t="s">
        <v>10</v>
      </c>
      <c r="E24" s="25">
        <v>1.2</v>
      </c>
      <c r="F24" s="25">
        <v>1.2</v>
      </c>
      <c r="G24" s="4" t="s">
        <v>11</v>
      </c>
      <c r="H24" s="4" t="s">
        <v>11</v>
      </c>
      <c r="I24" s="16" t="s">
        <v>11</v>
      </c>
      <c r="J24" s="4" t="s">
        <v>11</v>
      </c>
      <c r="K24" s="4" t="s">
        <v>11</v>
      </c>
      <c r="L24" s="5">
        <f t="shared" si="0"/>
        <v>100</v>
      </c>
      <c r="M24" s="4" t="s">
        <v>11</v>
      </c>
    </row>
    <row r="25" spans="2:13" ht="66">
      <c r="B25" s="35">
        <v>4</v>
      </c>
      <c r="C25" s="40" t="s">
        <v>65</v>
      </c>
      <c r="D25" s="33" t="s">
        <v>10</v>
      </c>
      <c r="E25" s="25">
        <v>2.5</v>
      </c>
      <c r="F25" s="27">
        <v>2.5</v>
      </c>
      <c r="G25" s="4" t="s">
        <v>11</v>
      </c>
      <c r="H25" s="4" t="s">
        <v>11</v>
      </c>
      <c r="I25" s="16" t="s">
        <v>11</v>
      </c>
      <c r="J25" s="4" t="s">
        <v>11</v>
      </c>
      <c r="K25" s="4" t="s">
        <v>11</v>
      </c>
      <c r="L25" s="5">
        <f t="shared" si="0"/>
        <v>100</v>
      </c>
      <c r="M25" s="4"/>
    </row>
    <row r="26" spans="2:13" ht="33">
      <c r="B26" s="35">
        <v>5</v>
      </c>
      <c r="C26" s="41" t="s">
        <v>46</v>
      </c>
      <c r="D26" s="33" t="s">
        <v>66</v>
      </c>
      <c r="E26" s="25">
        <v>0</v>
      </c>
      <c r="F26" s="27">
        <v>0</v>
      </c>
      <c r="G26" s="4" t="s">
        <v>11</v>
      </c>
      <c r="H26" s="4" t="s">
        <v>11</v>
      </c>
      <c r="I26" s="16" t="s">
        <v>11</v>
      </c>
      <c r="J26" s="4" t="s">
        <v>11</v>
      </c>
      <c r="K26" s="4" t="s">
        <v>11</v>
      </c>
      <c r="L26" s="5">
        <v>100</v>
      </c>
      <c r="M26" s="4"/>
    </row>
    <row r="27" spans="2:13" ht="66">
      <c r="B27" s="35">
        <v>6</v>
      </c>
      <c r="C27" s="41" t="s">
        <v>47</v>
      </c>
      <c r="D27" s="33" t="s">
        <v>10</v>
      </c>
      <c r="E27" s="25">
        <v>87.7</v>
      </c>
      <c r="F27" s="25">
        <v>88.2</v>
      </c>
      <c r="G27" s="4" t="s">
        <v>11</v>
      </c>
      <c r="H27" s="4" t="s">
        <v>11</v>
      </c>
      <c r="I27" s="16" t="s">
        <v>11</v>
      </c>
      <c r="J27" s="4" t="s">
        <v>11</v>
      </c>
      <c r="K27" s="4" t="s">
        <v>11</v>
      </c>
      <c r="L27" s="5">
        <f t="shared" si="0"/>
        <v>100.57</v>
      </c>
      <c r="M27" s="4" t="s">
        <v>11</v>
      </c>
    </row>
    <row r="28" spans="2:13" ht="82.5">
      <c r="B28" s="35">
        <v>7</v>
      </c>
      <c r="C28" s="41" t="s">
        <v>61</v>
      </c>
      <c r="D28" s="33" t="s">
        <v>66</v>
      </c>
      <c r="E28" s="25">
        <v>26</v>
      </c>
      <c r="F28" s="25">
        <v>28</v>
      </c>
      <c r="G28" s="4" t="s">
        <v>11</v>
      </c>
      <c r="H28" s="4" t="s">
        <v>11</v>
      </c>
      <c r="I28" s="16" t="s">
        <v>11</v>
      </c>
      <c r="J28" s="4" t="s">
        <v>11</v>
      </c>
      <c r="K28" s="4" t="s">
        <v>11</v>
      </c>
      <c r="L28" s="5">
        <f t="shared" si="0"/>
        <v>107.69</v>
      </c>
      <c r="M28" s="4" t="s">
        <v>11</v>
      </c>
    </row>
    <row r="29" spans="2:13" ht="49.5">
      <c r="B29" s="35">
        <v>8</v>
      </c>
      <c r="C29" s="42" t="s">
        <v>48</v>
      </c>
      <c r="D29" s="33" t="s">
        <v>66</v>
      </c>
      <c r="E29" s="25">
        <v>0</v>
      </c>
      <c r="F29" s="29">
        <v>0</v>
      </c>
      <c r="G29" s="4" t="s">
        <v>11</v>
      </c>
      <c r="H29" s="4" t="s">
        <v>11</v>
      </c>
      <c r="I29" s="16" t="s">
        <v>11</v>
      </c>
      <c r="J29" s="4" t="s">
        <v>11</v>
      </c>
      <c r="K29" s="4" t="s">
        <v>11</v>
      </c>
      <c r="L29" s="5">
        <v>100</v>
      </c>
      <c r="M29" s="4" t="s">
        <v>11</v>
      </c>
    </row>
    <row r="30" spans="2:13" ht="49.5">
      <c r="B30" s="35">
        <v>9</v>
      </c>
      <c r="C30" s="40" t="s">
        <v>62</v>
      </c>
      <c r="D30" s="33" t="s">
        <v>10</v>
      </c>
      <c r="E30" s="25">
        <v>15</v>
      </c>
      <c r="F30" s="28">
        <v>16</v>
      </c>
      <c r="G30" s="4" t="s">
        <v>11</v>
      </c>
      <c r="H30" s="4" t="s">
        <v>11</v>
      </c>
      <c r="I30" s="16" t="s">
        <v>11</v>
      </c>
      <c r="J30" s="4" t="s">
        <v>11</v>
      </c>
      <c r="K30" s="4" t="s">
        <v>11</v>
      </c>
      <c r="L30" s="5">
        <f t="shared" si="0"/>
        <v>106.67</v>
      </c>
      <c r="M30" s="4" t="s">
        <v>11</v>
      </c>
    </row>
    <row r="31" spans="2:13" ht="82.5">
      <c r="B31" s="35">
        <v>10</v>
      </c>
      <c r="C31" s="40" t="s">
        <v>41</v>
      </c>
      <c r="D31" s="33" t="s">
        <v>10</v>
      </c>
      <c r="E31" s="25">
        <v>87</v>
      </c>
      <c r="F31" s="25">
        <v>88</v>
      </c>
      <c r="G31" s="4" t="s">
        <v>11</v>
      </c>
      <c r="H31" s="4" t="s">
        <v>11</v>
      </c>
      <c r="I31" s="16" t="s">
        <v>11</v>
      </c>
      <c r="J31" s="4" t="s">
        <v>11</v>
      </c>
      <c r="K31" s="4" t="s">
        <v>11</v>
      </c>
      <c r="L31" s="5">
        <f t="shared" si="0"/>
        <v>101.15</v>
      </c>
      <c r="M31" s="4" t="s">
        <v>11</v>
      </c>
    </row>
    <row r="32" spans="2:13" ht="49.5">
      <c r="B32" s="35">
        <v>11</v>
      </c>
      <c r="C32" s="40" t="s">
        <v>42</v>
      </c>
      <c r="D32" s="39" t="s">
        <v>66</v>
      </c>
      <c r="E32" s="4">
        <v>245</v>
      </c>
      <c r="F32" s="4">
        <v>243</v>
      </c>
      <c r="G32" s="4"/>
      <c r="H32" s="4"/>
      <c r="I32" s="16"/>
      <c r="J32" s="4"/>
      <c r="K32" s="4"/>
      <c r="L32" s="5">
        <f t="shared" si="0"/>
        <v>100.82</v>
      </c>
      <c r="M32" s="4"/>
    </row>
    <row r="33" spans="2:13" ht="66">
      <c r="B33" s="36">
        <v>12</v>
      </c>
      <c r="C33" s="40" t="s">
        <v>88</v>
      </c>
      <c r="D33" s="33" t="s">
        <v>10</v>
      </c>
      <c r="E33" s="25">
        <v>95</v>
      </c>
      <c r="F33" s="4">
        <v>95</v>
      </c>
      <c r="G33" s="4" t="s">
        <v>11</v>
      </c>
      <c r="H33" s="4" t="s">
        <v>11</v>
      </c>
      <c r="I33" s="16" t="s">
        <v>11</v>
      </c>
      <c r="J33" s="4" t="s">
        <v>11</v>
      </c>
      <c r="K33" s="4" t="s">
        <v>11</v>
      </c>
      <c r="L33" s="6">
        <v>100</v>
      </c>
      <c r="M33" s="4" t="s">
        <v>11</v>
      </c>
    </row>
    <row r="34" spans="2:13" ht="49.5">
      <c r="B34" s="36">
        <v>13</v>
      </c>
      <c r="C34" s="40" t="s">
        <v>78</v>
      </c>
      <c r="D34" s="33" t="s">
        <v>10</v>
      </c>
      <c r="E34" s="25">
        <v>97</v>
      </c>
      <c r="F34" s="25">
        <v>97</v>
      </c>
      <c r="G34" s="4" t="s">
        <v>11</v>
      </c>
      <c r="H34" s="4" t="s">
        <v>11</v>
      </c>
      <c r="I34" s="16" t="s">
        <v>11</v>
      </c>
      <c r="J34" s="4" t="s">
        <v>11</v>
      </c>
      <c r="K34" s="4" t="s">
        <v>11</v>
      </c>
      <c r="L34" s="6">
        <v>100</v>
      </c>
      <c r="M34" s="4" t="s">
        <v>11</v>
      </c>
    </row>
    <row r="35" spans="2:13" ht="12.75">
      <c r="B35" s="34"/>
      <c r="C35" s="3" t="s">
        <v>12</v>
      </c>
      <c r="D35" s="3"/>
      <c r="E35" s="4"/>
      <c r="F35" s="4"/>
      <c r="G35" s="4" t="s">
        <v>11</v>
      </c>
      <c r="H35" s="4" t="s">
        <v>11</v>
      </c>
      <c r="I35" s="43">
        <v>8987770</v>
      </c>
      <c r="J35" s="4" t="s">
        <v>11</v>
      </c>
      <c r="K35" s="4" t="s">
        <v>11</v>
      </c>
      <c r="L35" s="4" t="s">
        <v>11</v>
      </c>
      <c r="M35" s="5">
        <f>AVERAGE(L22:L32)</f>
        <v>101.54</v>
      </c>
    </row>
    <row r="36" spans="2:13" ht="12.75" customHeight="1">
      <c r="B36" s="34"/>
      <c r="C36" s="88" t="s">
        <v>49</v>
      </c>
      <c r="D36" s="89"/>
      <c r="E36" s="89"/>
      <c r="F36" s="89"/>
      <c r="G36" s="89"/>
      <c r="H36" s="89"/>
      <c r="I36" s="89"/>
      <c r="J36" s="89"/>
      <c r="K36" s="89"/>
      <c r="L36" s="89"/>
      <c r="M36" s="90"/>
    </row>
    <row r="37" spans="2:13" ht="47.25">
      <c r="B37" s="36">
        <v>1</v>
      </c>
      <c r="C37" s="32" t="s">
        <v>67</v>
      </c>
      <c r="D37" s="33" t="s">
        <v>10</v>
      </c>
      <c r="E37" s="25">
        <v>15</v>
      </c>
      <c r="F37" s="25">
        <v>15</v>
      </c>
      <c r="G37" s="6">
        <f>IF(E37&gt;F37,E37/F37,F37/E37)*100</f>
        <v>100</v>
      </c>
      <c r="H37" s="4" t="s">
        <v>11</v>
      </c>
      <c r="I37" s="16" t="s">
        <v>11</v>
      </c>
      <c r="J37" s="4" t="s">
        <v>11</v>
      </c>
      <c r="K37" s="4" t="s">
        <v>11</v>
      </c>
      <c r="L37" s="4" t="s">
        <v>11</v>
      </c>
      <c r="M37" s="4" t="s">
        <v>11</v>
      </c>
    </row>
    <row r="38" spans="2:13" ht="63">
      <c r="B38" s="36">
        <v>2</v>
      </c>
      <c r="C38" s="32" t="s">
        <v>63</v>
      </c>
      <c r="D38" s="33" t="s">
        <v>10</v>
      </c>
      <c r="E38" s="25">
        <v>14</v>
      </c>
      <c r="F38" s="25">
        <v>14</v>
      </c>
      <c r="G38" s="6">
        <f>IF(E38&gt;F38,E38/F38,F38/E38)*100</f>
        <v>100</v>
      </c>
      <c r="H38" s="4" t="s">
        <v>11</v>
      </c>
      <c r="I38" s="16" t="s">
        <v>11</v>
      </c>
      <c r="J38" s="4" t="s">
        <v>11</v>
      </c>
      <c r="K38" s="4" t="s">
        <v>11</v>
      </c>
      <c r="L38" s="4" t="s">
        <v>11</v>
      </c>
      <c r="M38" s="4" t="s">
        <v>11</v>
      </c>
    </row>
    <row r="39" spans="2:13" ht="47.25">
      <c r="B39" s="36">
        <v>3</v>
      </c>
      <c r="C39" s="32" t="s">
        <v>64</v>
      </c>
      <c r="D39" s="33" t="s">
        <v>10</v>
      </c>
      <c r="E39" s="25">
        <v>1.2</v>
      </c>
      <c r="F39" s="25">
        <v>1.2</v>
      </c>
      <c r="G39" s="6">
        <f>IF(E39&gt;F39,E39/F39,F39/E39)*100</f>
        <v>100</v>
      </c>
      <c r="H39" s="4" t="s">
        <v>11</v>
      </c>
      <c r="I39" s="16" t="s">
        <v>11</v>
      </c>
      <c r="J39" s="4" t="s">
        <v>11</v>
      </c>
      <c r="K39" s="4" t="s">
        <v>11</v>
      </c>
      <c r="L39" s="4" t="s">
        <v>11</v>
      </c>
      <c r="M39" s="4" t="s">
        <v>11</v>
      </c>
    </row>
    <row r="40" spans="2:13" ht="47.25">
      <c r="B40" s="36">
        <v>4</v>
      </c>
      <c r="C40" s="32" t="s">
        <v>65</v>
      </c>
      <c r="D40" s="33" t="s">
        <v>10</v>
      </c>
      <c r="E40" s="25">
        <v>2.5</v>
      </c>
      <c r="F40" s="27">
        <v>2.5</v>
      </c>
      <c r="G40" s="6">
        <f>IF(E40&gt;F40,E40/F40,F40/E40)*100</f>
        <v>100</v>
      </c>
      <c r="H40" s="4"/>
      <c r="I40" s="16"/>
      <c r="J40" s="4"/>
      <c r="K40" s="4"/>
      <c r="L40" s="4"/>
      <c r="M40" s="4"/>
    </row>
    <row r="41" spans="2:13" ht="12.75">
      <c r="B41" s="34"/>
      <c r="C41" s="3" t="s">
        <v>13</v>
      </c>
      <c r="D41" s="3"/>
      <c r="E41" s="4"/>
      <c r="F41" s="4"/>
      <c r="G41" s="4" t="s">
        <v>11</v>
      </c>
      <c r="H41" s="6">
        <f>AVERAGE(G37:G40)</f>
        <v>100</v>
      </c>
      <c r="I41" s="43">
        <v>530.27</v>
      </c>
      <c r="J41" s="7">
        <f>I41/I35</f>
        <v>0.0001</v>
      </c>
      <c r="K41" s="5">
        <f>H41*J41</f>
        <v>0.01</v>
      </c>
      <c r="L41" s="4" t="s">
        <v>11</v>
      </c>
      <c r="M41" s="4" t="s">
        <v>11</v>
      </c>
    </row>
    <row r="42" spans="2:13" ht="12.75" customHeight="1">
      <c r="B42" s="34"/>
      <c r="C42" s="88" t="s">
        <v>52</v>
      </c>
      <c r="D42" s="89"/>
      <c r="E42" s="89"/>
      <c r="F42" s="89"/>
      <c r="G42" s="89"/>
      <c r="H42" s="89"/>
      <c r="I42" s="89"/>
      <c r="J42" s="89"/>
      <c r="K42" s="89"/>
      <c r="L42" s="89"/>
      <c r="M42" s="90"/>
    </row>
    <row r="43" spans="2:13" ht="33">
      <c r="B43" s="35">
        <v>5</v>
      </c>
      <c r="C43" s="41" t="s">
        <v>46</v>
      </c>
      <c r="D43" s="33" t="s">
        <v>66</v>
      </c>
      <c r="E43" s="25">
        <v>0</v>
      </c>
      <c r="F43" s="27">
        <v>0</v>
      </c>
      <c r="G43" s="6">
        <v>100</v>
      </c>
      <c r="H43" s="4" t="s">
        <v>11</v>
      </c>
      <c r="I43" s="16" t="s">
        <v>11</v>
      </c>
      <c r="J43" s="4" t="s">
        <v>11</v>
      </c>
      <c r="K43" s="4" t="s">
        <v>11</v>
      </c>
      <c r="L43" s="4" t="s">
        <v>11</v>
      </c>
      <c r="M43" s="4" t="s">
        <v>11</v>
      </c>
    </row>
    <row r="44" spans="2:13" ht="66">
      <c r="B44" s="35">
        <v>6</v>
      </c>
      <c r="C44" s="41" t="s">
        <v>47</v>
      </c>
      <c r="D44" s="33" t="s">
        <v>10</v>
      </c>
      <c r="E44" s="25">
        <v>87.7</v>
      </c>
      <c r="F44" s="25">
        <v>88.2</v>
      </c>
      <c r="G44" s="6">
        <f>IF(E44&gt;F44,E44/F44,F44/E44)*100</f>
        <v>100.57</v>
      </c>
      <c r="H44" s="4"/>
      <c r="I44" s="16"/>
      <c r="J44" s="4"/>
      <c r="K44" s="4"/>
      <c r="L44" s="4"/>
      <c r="M44" s="4"/>
    </row>
    <row r="45" spans="2:13" ht="82.5">
      <c r="B45" s="35">
        <v>7</v>
      </c>
      <c r="C45" s="41" t="s">
        <v>61</v>
      </c>
      <c r="D45" s="33" t="s">
        <v>66</v>
      </c>
      <c r="E45" s="25">
        <v>26</v>
      </c>
      <c r="F45" s="25">
        <v>28</v>
      </c>
      <c r="G45" s="6">
        <f>IF(E45&gt;F45,E45/F45,F45/E45)*100</f>
        <v>107.69</v>
      </c>
      <c r="H45" s="4"/>
      <c r="I45" s="16"/>
      <c r="J45" s="4"/>
      <c r="K45" s="4"/>
      <c r="L45" s="4"/>
      <c r="M45" s="4"/>
    </row>
    <row r="46" spans="2:13" ht="49.5">
      <c r="B46" s="35">
        <v>8</v>
      </c>
      <c r="C46" s="42" t="s">
        <v>48</v>
      </c>
      <c r="D46" s="33" t="s">
        <v>66</v>
      </c>
      <c r="E46" s="25">
        <v>0</v>
      </c>
      <c r="F46" s="29">
        <v>0</v>
      </c>
      <c r="G46" s="21">
        <v>100</v>
      </c>
      <c r="H46" s="4" t="s">
        <v>11</v>
      </c>
      <c r="I46" s="16" t="s">
        <v>11</v>
      </c>
      <c r="J46" s="4" t="s">
        <v>11</v>
      </c>
      <c r="K46" s="4" t="s">
        <v>11</v>
      </c>
      <c r="L46" s="4" t="s">
        <v>11</v>
      </c>
      <c r="M46" s="4" t="s">
        <v>11</v>
      </c>
    </row>
    <row r="47" spans="2:13" ht="12.75">
      <c r="B47" s="34"/>
      <c r="C47" s="3" t="s">
        <v>14</v>
      </c>
      <c r="D47" s="3"/>
      <c r="E47" s="4"/>
      <c r="F47" s="4"/>
      <c r="G47" s="4" t="s">
        <v>11</v>
      </c>
      <c r="H47" s="6">
        <f>AVERAGE(G43:G46)</f>
        <v>102.07</v>
      </c>
      <c r="I47" s="16">
        <v>0</v>
      </c>
      <c r="J47" s="7">
        <f>I47/I35</f>
        <v>0</v>
      </c>
      <c r="K47" s="5">
        <f>H47*J47</f>
        <v>0</v>
      </c>
      <c r="L47" s="4" t="s">
        <v>11</v>
      </c>
      <c r="M47" s="4" t="s">
        <v>11</v>
      </c>
    </row>
    <row r="48" spans="2:13" ht="12.75" customHeight="1">
      <c r="B48" s="34"/>
      <c r="C48" s="88" t="s">
        <v>50</v>
      </c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2:13" ht="49.5">
      <c r="B49" s="35">
        <v>1</v>
      </c>
      <c r="C49" s="40" t="s">
        <v>62</v>
      </c>
      <c r="D49" s="33" t="s">
        <v>10</v>
      </c>
      <c r="E49" s="25">
        <v>15</v>
      </c>
      <c r="F49" s="28">
        <v>16</v>
      </c>
      <c r="G49" s="6">
        <f>IF(E49&gt;F49,E49/F49,F49/E49)*100</f>
        <v>106.67</v>
      </c>
      <c r="H49" s="4" t="s">
        <v>11</v>
      </c>
      <c r="I49" s="16" t="s">
        <v>11</v>
      </c>
      <c r="J49" s="4" t="s">
        <v>11</v>
      </c>
      <c r="K49" s="4" t="s">
        <v>11</v>
      </c>
      <c r="L49" s="4" t="s">
        <v>11</v>
      </c>
      <c r="M49" s="4" t="s">
        <v>11</v>
      </c>
    </row>
    <row r="50" spans="2:13" ht="82.5">
      <c r="B50" s="35">
        <v>2</v>
      </c>
      <c r="C50" s="40" t="s">
        <v>41</v>
      </c>
      <c r="D50" s="33" t="s">
        <v>10</v>
      </c>
      <c r="E50" s="25">
        <v>87</v>
      </c>
      <c r="F50" s="25">
        <v>88</v>
      </c>
      <c r="G50" s="6">
        <f>IF(E50&gt;F50,E50/F50,F50/E50)*100</f>
        <v>101.15</v>
      </c>
      <c r="H50" s="4" t="s">
        <v>11</v>
      </c>
      <c r="I50" s="16" t="s">
        <v>11</v>
      </c>
      <c r="J50" s="4" t="s">
        <v>11</v>
      </c>
      <c r="K50" s="4" t="s">
        <v>11</v>
      </c>
      <c r="L50" s="4" t="s">
        <v>11</v>
      </c>
      <c r="M50" s="4" t="s">
        <v>11</v>
      </c>
    </row>
    <row r="51" spans="2:13" ht="49.5">
      <c r="B51" s="35">
        <v>3</v>
      </c>
      <c r="C51" s="40" t="s">
        <v>42</v>
      </c>
      <c r="D51" s="33" t="s">
        <v>66</v>
      </c>
      <c r="E51" s="4">
        <v>245</v>
      </c>
      <c r="F51" s="4">
        <v>243</v>
      </c>
      <c r="G51" s="6">
        <f>IF(E51&gt;F51,E51/F51,F51/E51)*100</f>
        <v>100.82</v>
      </c>
      <c r="H51" s="4" t="s">
        <v>11</v>
      </c>
      <c r="I51" s="16" t="s">
        <v>11</v>
      </c>
      <c r="J51" s="4" t="s">
        <v>11</v>
      </c>
      <c r="K51" s="4" t="s">
        <v>11</v>
      </c>
      <c r="L51" s="4" t="s">
        <v>11</v>
      </c>
      <c r="M51" s="4" t="s">
        <v>11</v>
      </c>
    </row>
    <row r="52" spans="2:13" ht="66">
      <c r="B52" s="36">
        <v>4</v>
      </c>
      <c r="C52" s="40" t="s">
        <v>87</v>
      </c>
      <c r="D52" s="33" t="s">
        <v>10</v>
      </c>
      <c r="E52" s="25">
        <v>95</v>
      </c>
      <c r="F52" s="4">
        <v>95</v>
      </c>
      <c r="G52" s="6">
        <v>100</v>
      </c>
      <c r="H52" s="4" t="s">
        <v>11</v>
      </c>
      <c r="I52" s="16" t="s">
        <v>11</v>
      </c>
      <c r="J52" s="4" t="s">
        <v>11</v>
      </c>
      <c r="K52" s="4" t="s">
        <v>11</v>
      </c>
      <c r="L52" s="4" t="s">
        <v>11</v>
      </c>
      <c r="M52" s="4" t="s">
        <v>11</v>
      </c>
    </row>
    <row r="53" spans="2:13" ht="49.5">
      <c r="B53" s="36">
        <v>5</v>
      </c>
      <c r="C53" s="40" t="s">
        <v>78</v>
      </c>
      <c r="D53" s="33" t="s">
        <v>10</v>
      </c>
      <c r="E53" s="25">
        <v>97</v>
      </c>
      <c r="F53" s="25">
        <v>97</v>
      </c>
      <c r="G53" s="6">
        <v>100</v>
      </c>
      <c r="H53" s="4" t="s">
        <v>11</v>
      </c>
      <c r="I53" s="16" t="s">
        <v>11</v>
      </c>
      <c r="J53" s="4" t="s">
        <v>11</v>
      </c>
      <c r="K53" s="4" t="s">
        <v>11</v>
      </c>
      <c r="L53" s="4" t="s">
        <v>11</v>
      </c>
      <c r="M53" s="4" t="s">
        <v>11</v>
      </c>
    </row>
    <row r="54" spans="2:13" ht="99">
      <c r="B54" s="36">
        <v>6</v>
      </c>
      <c r="C54" s="40" t="s">
        <v>86</v>
      </c>
      <c r="D54" s="33" t="s">
        <v>66</v>
      </c>
      <c r="E54" s="25">
        <v>1900</v>
      </c>
      <c r="F54" s="25">
        <v>1750</v>
      </c>
      <c r="G54" s="6">
        <f>IF(E54&gt;F54,E54/F54,F54/E54)*100</f>
        <v>108.57</v>
      </c>
      <c r="H54" s="4" t="s">
        <v>11</v>
      </c>
      <c r="I54" s="16" t="s">
        <v>11</v>
      </c>
      <c r="J54" s="4" t="s">
        <v>11</v>
      </c>
      <c r="K54" s="4" t="s">
        <v>11</v>
      </c>
      <c r="L54" s="4" t="s">
        <v>11</v>
      </c>
      <c r="M54" s="4" t="s">
        <v>11</v>
      </c>
    </row>
    <row r="55" spans="2:13" ht="12.75">
      <c r="B55" s="34"/>
      <c r="C55" s="3" t="s">
        <v>15</v>
      </c>
      <c r="D55" s="3"/>
      <c r="E55" s="4"/>
      <c r="F55" s="4"/>
      <c r="G55" s="4" t="s">
        <v>11</v>
      </c>
      <c r="H55" s="6">
        <f>AVERAGE(G49:G51)</f>
        <v>102.88</v>
      </c>
      <c r="I55" s="16">
        <v>8457500</v>
      </c>
      <c r="J55" s="7">
        <f>I55/I35</f>
        <v>0.941</v>
      </c>
      <c r="K55" s="5">
        <f>H55*J55</f>
        <v>96.81</v>
      </c>
      <c r="L55" s="4" t="s">
        <v>11</v>
      </c>
      <c r="M55" s="4" t="s">
        <v>11</v>
      </c>
    </row>
    <row r="56" spans="3:13" ht="12.75">
      <c r="C56" s="8"/>
      <c r="D56" s="8"/>
      <c r="E56" s="9"/>
      <c r="F56" s="9"/>
      <c r="G56" s="9"/>
      <c r="H56" s="9"/>
      <c r="I56" s="17"/>
      <c r="J56" s="9"/>
      <c r="K56" s="9"/>
      <c r="L56" s="9"/>
      <c r="M56" s="9"/>
    </row>
    <row r="57" spans="3:13" ht="12.75">
      <c r="C57" s="11"/>
      <c r="D57" s="11"/>
      <c r="E57" s="11"/>
      <c r="F57" s="11"/>
      <c r="G57" s="11"/>
      <c r="H57" s="11"/>
      <c r="I57" s="18"/>
      <c r="J57" s="11"/>
      <c r="K57" s="11"/>
      <c r="L57" s="11"/>
      <c r="M57" s="11"/>
    </row>
    <row r="58" spans="3:13" ht="12.75">
      <c r="C58" s="11"/>
      <c r="D58" s="11"/>
      <c r="E58" s="11"/>
      <c r="F58" s="11"/>
      <c r="G58" s="11"/>
      <c r="H58" s="11"/>
      <c r="I58" s="18"/>
      <c r="J58" s="11"/>
      <c r="K58" s="11"/>
      <c r="L58" s="11"/>
      <c r="M58" s="11"/>
    </row>
    <row r="59" spans="3:13" ht="12.75">
      <c r="C59" s="11"/>
      <c r="D59" s="11"/>
      <c r="E59" s="11"/>
      <c r="F59" s="11"/>
      <c r="G59" s="11"/>
      <c r="H59" s="11"/>
      <c r="I59" s="18"/>
      <c r="J59" s="11"/>
      <c r="K59" s="11"/>
      <c r="L59" s="11"/>
      <c r="M59" s="11"/>
    </row>
    <row r="60" spans="2:13" ht="12.75">
      <c r="B60" s="10" t="s">
        <v>69</v>
      </c>
      <c r="C60" s="11" t="s">
        <v>72</v>
      </c>
      <c r="D60" s="11"/>
      <c r="E60" s="11"/>
      <c r="F60" s="11"/>
      <c r="G60" s="11" t="s">
        <v>71</v>
      </c>
      <c r="H60" s="11"/>
      <c r="I60" s="18"/>
      <c r="J60" s="11"/>
      <c r="K60" s="11"/>
      <c r="L60" s="11"/>
      <c r="M60" s="11"/>
    </row>
    <row r="61" spans="3:13" ht="12.75">
      <c r="C61" s="11"/>
      <c r="D61" s="11"/>
      <c r="E61" s="11"/>
      <c r="F61" s="11"/>
      <c r="G61" s="11"/>
      <c r="H61" s="11"/>
      <c r="I61" s="18"/>
      <c r="J61" s="11"/>
      <c r="K61" s="11"/>
      <c r="L61" s="11"/>
      <c r="M61" s="11"/>
    </row>
    <row r="62" spans="3:13" ht="12.75">
      <c r="C62" s="11"/>
      <c r="D62" s="11"/>
      <c r="E62" s="11"/>
      <c r="F62" s="11"/>
      <c r="G62" s="11"/>
      <c r="H62" s="11"/>
      <c r="I62" s="18"/>
      <c r="J62" s="11"/>
      <c r="K62" s="11"/>
      <c r="L62" s="11"/>
      <c r="M62" s="11"/>
    </row>
    <row r="63" spans="3:13" ht="12.75">
      <c r="C63" s="11"/>
      <c r="D63" s="11"/>
      <c r="E63" s="11"/>
      <c r="F63" s="11"/>
      <c r="G63" s="11"/>
      <c r="H63" s="11"/>
      <c r="I63" s="18"/>
      <c r="J63" s="11"/>
      <c r="K63" s="11"/>
      <c r="L63" s="11"/>
      <c r="M63" s="11"/>
    </row>
    <row r="64" spans="3:13" ht="12.75">
      <c r="C64" s="11"/>
      <c r="D64" s="11"/>
      <c r="E64" s="11"/>
      <c r="F64" s="11"/>
      <c r="G64" s="11"/>
      <c r="H64" s="11"/>
      <c r="I64" s="18"/>
      <c r="J64" s="11"/>
      <c r="K64" s="11"/>
      <c r="L64" s="11"/>
      <c r="M64" s="11"/>
    </row>
    <row r="65" spans="3:13" ht="12.75">
      <c r="C65" s="11"/>
      <c r="D65" s="11"/>
      <c r="E65" s="11"/>
      <c r="F65" s="11"/>
      <c r="G65" s="11"/>
      <c r="H65" s="11"/>
      <c r="I65" s="18"/>
      <c r="J65" s="11"/>
      <c r="K65" s="11"/>
      <c r="L65" s="11"/>
      <c r="M65" s="11"/>
    </row>
    <row r="66" spans="3:13" ht="12.75">
      <c r="C66" s="11"/>
      <c r="D66" s="11"/>
      <c r="E66" s="11"/>
      <c r="F66" s="11"/>
      <c r="G66" s="11"/>
      <c r="H66" s="11"/>
      <c r="I66" s="18"/>
      <c r="J66" s="11"/>
      <c r="K66" s="11"/>
      <c r="L66" s="11"/>
      <c r="M66" s="11"/>
    </row>
    <row r="67" spans="3:13" ht="12.75">
      <c r="C67" s="11"/>
      <c r="D67" s="11"/>
      <c r="E67" s="11"/>
      <c r="F67" s="11"/>
      <c r="G67" s="11"/>
      <c r="H67" s="11"/>
      <c r="I67" s="18"/>
      <c r="J67" s="11"/>
      <c r="K67" s="11"/>
      <c r="L67" s="11"/>
      <c r="M67" s="11"/>
    </row>
    <row r="68" spans="3:13" ht="12.75">
      <c r="C68" s="11"/>
      <c r="D68" s="11"/>
      <c r="E68" s="11"/>
      <c r="F68" s="11"/>
      <c r="G68" s="11"/>
      <c r="H68" s="11"/>
      <c r="I68" s="18"/>
      <c r="J68" s="11"/>
      <c r="K68" s="11"/>
      <c r="L68" s="11"/>
      <c r="M68" s="11"/>
    </row>
    <row r="69" spans="3:13" ht="12.75">
      <c r="C69" s="11"/>
      <c r="D69" s="11"/>
      <c r="E69" s="11"/>
      <c r="F69" s="11"/>
      <c r="G69" s="11"/>
      <c r="H69" s="11"/>
      <c r="I69" s="18"/>
      <c r="J69" s="11"/>
      <c r="K69" s="11"/>
      <c r="L69" s="11"/>
      <c r="M69" s="11"/>
    </row>
    <row r="70" spans="3:13" ht="12.75">
      <c r="C70" s="11"/>
      <c r="D70" s="11"/>
      <c r="E70" s="11"/>
      <c r="F70" s="11"/>
      <c r="G70" s="11"/>
      <c r="H70" s="11"/>
      <c r="I70" s="18"/>
      <c r="J70" s="11"/>
      <c r="K70" s="11"/>
      <c r="L70" s="11"/>
      <c r="M70" s="11"/>
    </row>
    <row r="71" spans="3:13" ht="12.75">
      <c r="C71" s="11"/>
      <c r="D71" s="11"/>
      <c r="E71" s="11"/>
      <c r="F71" s="11"/>
      <c r="G71" s="11"/>
      <c r="H71" s="11"/>
      <c r="I71" s="18"/>
      <c r="J71" s="11"/>
      <c r="K71" s="11"/>
      <c r="L71" s="11"/>
      <c r="M71" s="11"/>
    </row>
    <row r="72" spans="3:13" ht="12.75">
      <c r="C72" s="11"/>
      <c r="D72" s="11"/>
      <c r="E72" s="11"/>
      <c r="F72" s="11"/>
      <c r="G72" s="11"/>
      <c r="H72" s="11"/>
      <c r="I72" s="18"/>
      <c r="J72" s="11"/>
      <c r="K72" s="11"/>
      <c r="L72" s="11"/>
      <c r="M72" s="11"/>
    </row>
    <row r="73" spans="3:13" ht="12.75">
      <c r="C73" s="11"/>
      <c r="D73" s="11"/>
      <c r="E73" s="11"/>
      <c r="F73" s="11"/>
      <c r="G73" s="11"/>
      <c r="H73" s="11"/>
      <c r="I73" s="18"/>
      <c r="J73" s="11"/>
      <c r="K73" s="11"/>
      <c r="L73" s="11"/>
      <c r="M73" s="11"/>
    </row>
    <row r="74" spans="3:13" ht="12.75">
      <c r="C74" s="11"/>
      <c r="D74" s="11"/>
      <c r="E74" s="11"/>
      <c r="F74" s="11"/>
      <c r="G74" s="11"/>
      <c r="H74" s="11"/>
      <c r="I74" s="18"/>
      <c r="J74" s="11"/>
      <c r="K74" s="11"/>
      <c r="L74" s="11"/>
      <c r="M74" s="11"/>
    </row>
    <row r="75" spans="3:13" ht="12.75">
      <c r="C75" s="11"/>
      <c r="D75" s="11"/>
      <c r="E75" s="11"/>
      <c r="F75" s="11"/>
      <c r="G75" s="11"/>
      <c r="H75" s="11"/>
      <c r="I75" s="18"/>
      <c r="J75" s="11"/>
      <c r="K75" s="11"/>
      <c r="L75" s="11"/>
      <c r="M75" s="11"/>
    </row>
    <row r="76" spans="3:13" ht="12.75">
      <c r="C76" s="11"/>
      <c r="D76" s="11"/>
      <c r="E76" s="11"/>
      <c r="F76" s="11"/>
      <c r="G76" s="11"/>
      <c r="H76" s="11"/>
      <c r="I76" s="18"/>
      <c r="J76" s="11"/>
      <c r="K76" s="11"/>
      <c r="L76" s="11"/>
      <c r="M76" s="11"/>
    </row>
    <row r="77" spans="3:13" ht="12.75">
      <c r="C77" s="11"/>
      <c r="D77" s="11"/>
      <c r="E77" s="11"/>
      <c r="F77" s="11"/>
      <c r="G77" s="11"/>
      <c r="H77" s="11"/>
      <c r="I77" s="18"/>
      <c r="J77" s="11"/>
      <c r="K77" s="11"/>
      <c r="L77" s="11"/>
      <c r="M77" s="11"/>
    </row>
    <row r="78" spans="3:13" ht="12.75">
      <c r="C78" s="11"/>
      <c r="D78" s="11"/>
      <c r="E78" s="11"/>
      <c r="F78" s="11"/>
      <c r="G78" s="11"/>
      <c r="H78" s="11"/>
      <c r="I78" s="18"/>
      <c r="J78" s="11"/>
      <c r="K78" s="11"/>
      <c r="L78" s="11"/>
      <c r="M78" s="11"/>
    </row>
    <row r="79" spans="3:13" ht="12.75">
      <c r="C79" s="11"/>
      <c r="D79" s="11"/>
      <c r="E79" s="11"/>
      <c r="F79" s="11"/>
      <c r="G79" s="11"/>
      <c r="H79" s="11"/>
      <c r="I79" s="18"/>
      <c r="J79" s="11"/>
      <c r="K79" s="11"/>
      <c r="L79" s="11"/>
      <c r="M79" s="11"/>
    </row>
    <row r="80" spans="3:13" ht="12.75">
      <c r="C80" s="11"/>
      <c r="D80" s="11"/>
      <c r="E80" s="11"/>
      <c r="F80" s="11"/>
      <c r="G80" s="11"/>
      <c r="H80" s="11"/>
      <c r="I80" s="18"/>
      <c r="J80" s="11"/>
      <c r="K80" s="11"/>
      <c r="L80" s="11"/>
      <c r="M80" s="11"/>
    </row>
    <row r="81" spans="3:13" ht="12.75">
      <c r="C81" s="11"/>
      <c r="D81" s="11"/>
      <c r="E81" s="11"/>
      <c r="F81" s="11"/>
      <c r="G81" s="11"/>
      <c r="H81" s="11"/>
      <c r="I81" s="18"/>
      <c r="J81" s="11"/>
      <c r="K81" s="11"/>
      <c r="L81" s="11"/>
      <c r="M81" s="11"/>
    </row>
    <row r="82" spans="3:13" ht="12.75">
      <c r="C82" s="11"/>
      <c r="D82" s="11"/>
      <c r="E82" s="11"/>
      <c r="F82" s="11"/>
      <c r="G82" s="11"/>
      <c r="H82" s="11"/>
      <c r="I82" s="18"/>
      <c r="J82" s="11"/>
      <c r="K82" s="11"/>
      <c r="L82" s="11"/>
      <c r="M82" s="11"/>
    </row>
    <row r="83" spans="3:13" ht="12.75">
      <c r="C83" s="11"/>
      <c r="D83" s="11"/>
      <c r="E83" s="11"/>
      <c r="F83" s="11"/>
      <c r="G83" s="11"/>
      <c r="H83" s="11"/>
      <c r="I83" s="18"/>
      <c r="J83" s="11"/>
      <c r="K83" s="11"/>
      <c r="L83" s="11"/>
      <c r="M83" s="11"/>
    </row>
    <row r="84" spans="3:13" ht="12.75">
      <c r="C84" s="11"/>
      <c r="D84" s="11"/>
      <c r="E84" s="11"/>
      <c r="F84" s="11"/>
      <c r="G84" s="11"/>
      <c r="H84" s="11"/>
      <c r="I84" s="18"/>
      <c r="J84" s="11"/>
      <c r="K84" s="11"/>
      <c r="L84" s="11"/>
      <c r="M84" s="11"/>
    </row>
    <row r="85" spans="3:13" ht="12.75">
      <c r="C85" s="11"/>
      <c r="D85" s="11"/>
      <c r="E85" s="11"/>
      <c r="F85" s="11"/>
      <c r="G85" s="11"/>
      <c r="H85" s="11"/>
      <c r="I85" s="18"/>
      <c r="J85" s="11"/>
      <c r="K85" s="11"/>
      <c r="L85" s="11"/>
      <c r="M85" s="11"/>
    </row>
    <row r="86" spans="3:13" ht="12.75">
      <c r="C86" s="11"/>
      <c r="D86" s="11"/>
      <c r="E86" s="11"/>
      <c r="F86" s="11"/>
      <c r="G86" s="11"/>
      <c r="H86" s="11"/>
      <c r="I86" s="18"/>
      <c r="J86" s="11"/>
      <c r="K86" s="11"/>
      <c r="L86" s="11"/>
      <c r="M86" s="11"/>
    </row>
    <row r="87" spans="3:13" ht="12.75">
      <c r="C87" s="11"/>
      <c r="D87" s="11"/>
      <c r="E87" s="11"/>
      <c r="F87" s="11"/>
      <c r="G87" s="11"/>
      <c r="H87" s="11"/>
      <c r="I87" s="18"/>
      <c r="J87" s="11"/>
      <c r="K87" s="11"/>
      <c r="L87" s="11"/>
      <c r="M87" s="11"/>
    </row>
    <row r="88" spans="3:13" ht="12.75">
      <c r="C88" s="11"/>
      <c r="D88" s="11"/>
      <c r="E88" s="11"/>
      <c r="F88" s="11"/>
      <c r="G88" s="11"/>
      <c r="H88" s="11"/>
      <c r="I88" s="18"/>
      <c r="J88" s="11"/>
      <c r="K88" s="11"/>
      <c r="L88" s="11"/>
      <c r="M88" s="11"/>
    </row>
    <row r="89" spans="3:13" ht="12.75">
      <c r="C89" s="11"/>
      <c r="D89" s="11"/>
      <c r="E89" s="11"/>
      <c r="F89" s="11"/>
      <c r="G89" s="11"/>
      <c r="H89" s="11"/>
      <c r="I89" s="18"/>
      <c r="J89" s="11"/>
      <c r="K89" s="11"/>
      <c r="L89" s="11"/>
      <c r="M89" s="11"/>
    </row>
    <row r="90" spans="3:13" ht="12.75">
      <c r="C90" s="11"/>
      <c r="D90" s="11"/>
      <c r="E90" s="11"/>
      <c r="F90" s="11"/>
      <c r="G90" s="11"/>
      <c r="H90" s="11"/>
      <c r="I90" s="18"/>
      <c r="J90" s="11"/>
      <c r="K90" s="11"/>
      <c r="L90" s="11"/>
      <c r="M90" s="11"/>
    </row>
    <row r="91" spans="3:13" ht="12.75">
      <c r="C91" s="11"/>
      <c r="D91" s="11"/>
      <c r="E91" s="11"/>
      <c r="F91" s="11"/>
      <c r="G91" s="11"/>
      <c r="H91" s="11"/>
      <c r="I91" s="18"/>
      <c r="J91" s="11"/>
      <c r="K91" s="11"/>
      <c r="L91" s="11"/>
      <c r="M91" s="11"/>
    </row>
    <row r="92" spans="3:13" ht="12.75">
      <c r="C92" s="11"/>
      <c r="D92" s="11"/>
      <c r="E92" s="11"/>
      <c r="F92" s="11"/>
      <c r="G92" s="11"/>
      <c r="H92" s="11"/>
      <c r="I92" s="18"/>
      <c r="J92" s="11"/>
      <c r="K92" s="11"/>
      <c r="L92" s="11"/>
      <c r="M92" s="11"/>
    </row>
    <row r="93" spans="3:13" ht="12.75">
      <c r="C93" s="11"/>
      <c r="D93" s="11"/>
      <c r="E93" s="11"/>
      <c r="F93" s="11"/>
      <c r="G93" s="11"/>
      <c r="H93" s="11"/>
      <c r="I93" s="18"/>
      <c r="J93" s="11"/>
      <c r="K93" s="11"/>
      <c r="L93" s="11"/>
      <c r="M93" s="11"/>
    </row>
    <row r="94" spans="3:13" ht="12.75">
      <c r="C94" s="11"/>
      <c r="D94" s="11"/>
      <c r="E94" s="11"/>
      <c r="F94" s="11"/>
      <c r="G94" s="11"/>
      <c r="H94" s="11"/>
      <c r="I94" s="18"/>
      <c r="J94" s="11"/>
      <c r="K94" s="11"/>
      <c r="L94" s="11"/>
      <c r="M94" s="11"/>
    </row>
    <row r="95" spans="3:13" ht="12.75">
      <c r="C95" s="11"/>
      <c r="D95" s="11"/>
      <c r="E95" s="11"/>
      <c r="F95" s="11"/>
      <c r="G95" s="11"/>
      <c r="H95" s="11"/>
      <c r="I95" s="18"/>
      <c r="J95" s="11"/>
      <c r="K95" s="11"/>
      <c r="L95" s="11"/>
      <c r="M95" s="11"/>
    </row>
  </sheetData>
  <sheetProtection/>
  <mergeCells count="27">
    <mergeCell ref="G15:G18"/>
    <mergeCell ref="H6:M6"/>
    <mergeCell ref="J7:M7"/>
    <mergeCell ref="J8:M8"/>
    <mergeCell ref="J9:M9"/>
    <mergeCell ref="L15:L18"/>
    <mergeCell ref="M15:M18"/>
    <mergeCell ref="C42:M42"/>
    <mergeCell ref="C48:M48"/>
    <mergeCell ref="C36:M36"/>
    <mergeCell ref="J15:J18"/>
    <mergeCell ref="C15:C18"/>
    <mergeCell ref="C20:M20"/>
    <mergeCell ref="C21:M21"/>
    <mergeCell ref="D15:D18"/>
    <mergeCell ref="H15:H18"/>
    <mergeCell ref="E15:E18"/>
    <mergeCell ref="L1:M1"/>
    <mergeCell ref="L2:M2"/>
    <mergeCell ref="K3:M3"/>
    <mergeCell ref="K4:M4"/>
    <mergeCell ref="I15:I18"/>
    <mergeCell ref="C12:M12"/>
    <mergeCell ref="C11:M11"/>
    <mergeCell ref="K15:K18"/>
    <mergeCell ref="C13:M13"/>
    <mergeCell ref="F15:F18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В. Насонова</cp:lastModifiedBy>
  <cp:lastPrinted>2018-06-18T13:48:15Z</cp:lastPrinted>
  <dcterms:created xsi:type="dcterms:W3CDTF">1996-10-08T23:32:33Z</dcterms:created>
  <dcterms:modified xsi:type="dcterms:W3CDTF">2018-06-25T07:24:56Z</dcterms:modified>
  <cp:category/>
  <cp:version/>
  <cp:contentType/>
  <cp:contentStatus/>
</cp:coreProperties>
</file>