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435" firstSheet="1" activeTab="3"/>
  </bookViews>
  <sheets>
    <sheet name="Приложение №1(расчёт)" sheetId="16" state="hidden" r:id="rId1"/>
    <sheet name="Приложение №1 " sheetId="17" r:id="rId2"/>
    <sheet name="Приложение №2" sheetId="13" r:id="rId3"/>
    <sheet name="Приложение №3" sheetId="14" r:id="rId4"/>
  </sheets>
  <definedNames>
    <definedName name="_xlnm.Print_Area" localSheetId="1">'Приложение №1 '!$A$1:$U$338</definedName>
    <definedName name="_xlnm.Print_Area" localSheetId="0">'Приложение №1(расчёт)'!$A$1:$U$317</definedName>
    <definedName name="_xlnm.Print_Area" localSheetId="2">'Приложение №2'!$A$1:$P$338</definedName>
  </definedNames>
  <calcPr calcId="145621"/>
  <customWorkbookViews>
    <customWorkbookView name="user - Личное представление" guid="{0AD062F5-2D85-4B71-B011-46133F7F22C3}" mergeInterval="0" personalView="1" maximized="1" windowWidth="1916" windowHeight="855" activeSheetId="1"/>
    <customWorkbookView name="Ирина - Личное представление" guid="{39742D31-B1F9-497B-A593-ED1EFB87C19B}" mergeInterval="0" personalView="1" maximized="1" xWindow="1" yWindow="1" windowWidth="1276" windowHeight="885" activeSheetId="1"/>
    <customWorkbookView name="Павел - Личное представление" guid="{CFAAEB26-DE07-413F-A7A6-6AAFD28C2618}" mergeInterval="0" personalView="1" maximized="1" xWindow="1" yWindow="1" windowWidth="1276" windowHeight="794" activeSheetId="1"/>
  </customWorkbookViews>
</workbook>
</file>

<file path=xl/calcChain.xml><?xml version="1.0" encoding="utf-8"?>
<calcChain xmlns="http://schemas.openxmlformats.org/spreadsheetml/2006/main">
  <c r="A237" i="17" l="1"/>
  <c r="A238" i="17" s="1"/>
  <c r="A239" i="17" s="1"/>
  <c r="A240" i="17" s="1"/>
  <c r="A241" i="17" s="1"/>
  <c r="A242" i="17" s="1"/>
  <c r="A243" i="17" s="1"/>
  <c r="A244" i="17" s="1"/>
  <c r="A245" i="17" s="1"/>
  <c r="A246" i="17" s="1"/>
  <c r="A247" i="17" s="1"/>
  <c r="A248" i="17" s="1"/>
  <c r="A249" i="17" s="1"/>
  <c r="A250" i="17" s="1"/>
  <c r="A251" i="17" s="1"/>
  <c r="A252" i="17" s="1"/>
  <c r="A253" i="17" s="1"/>
  <c r="A254" i="17" s="1"/>
  <c r="A255" i="17" s="1"/>
  <c r="A256" i="17" s="1"/>
  <c r="A257" i="17" s="1"/>
  <c r="A258" i="17" s="1"/>
  <c r="A259" i="17" s="1"/>
  <c r="A260" i="17" s="1"/>
  <c r="A261" i="17" s="1"/>
  <c r="A262" i="17" s="1"/>
  <c r="A263" i="17" s="1"/>
  <c r="A264" i="17" s="1"/>
  <c r="A265" i="17" s="1"/>
  <c r="A266" i="17" s="1"/>
  <c r="A267" i="17" s="1"/>
  <c r="A268" i="17" s="1"/>
  <c r="A269" i="17" s="1"/>
  <c r="A270" i="17" s="1"/>
  <c r="A271" i="17" s="1"/>
  <c r="A272" i="17" s="1"/>
  <c r="A273" i="17" s="1"/>
  <c r="A274" i="17" s="1"/>
  <c r="A275" i="17" s="1"/>
  <c r="A276" i="17" s="1"/>
  <c r="A277" i="17" s="1"/>
  <c r="A278" i="17" s="1"/>
  <c r="A279" i="17" s="1"/>
  <c r="A280" i="17" s="1"/>
  <c r="A281" i="17" s="1"/>
  <c r="A282" i="17" s="1"/>
  <c r="A283" i="17" s="1"/>
  <c r="A284" i="17" s="1"/>
  <c r="A285" i="17" s="1"/>
  <c r="A286" i="17" s="1"/>
  <c r="A287" i="17" s="1"/>
  <c r="A288" i="17" s="1"/>
  <c r="A289" i="17" s="1"/>
  <c r="A290" i="17" s="1"/>
  <c r="A291" i="17" s="1"/>
  <c r="A292" i="17" s="1"/>
  <c r="A293" i="17" s="1"/>
  <c r="A294" i="17" s="1"/>
  <c r="A295" i="17" s="1"/>
  <c r="A296" i="17" s="1"/>
  <c r="A297" i="17" s="1"/>
  <c r="A298" i="17" s="1"/>
  <c r="A299" i="17" s="1"/>
  <c r="A300" i="17" s="1"/>
  <c r="A301" i="17" s="1"/>
  <c r="A302" i="17" s="1"/>
  <c r="A303" i="17" s="1"/>
  <c r="A304" i="17" s="1"/>
  <c r="A305" i="17" s="1"/>
  <c r="A306" i="17" s="1"/>
  <c r="A307" i="17" s="1"/>
  <c r="A308" i="17" s="1"/>
  <c r="A309" i="17" s="1"/>
  <c r="A310" i="17" s="1"/>
  <c r="A311" i="17" s="1"/>
  <c r="A312" i="17" s="1"/>
  <c r="A313" i="17" s="1"/>
  <c r="A314" i="17" s="1"/>
  <c r="A315" i="17" s="1"/>
  <c r="A316" i="17" s="1"/>
  <c r="A317" i="17" s="1"/>
  <c r="A318" i="17" s="1"/>
  <c r="A319" i="17" s="1"/>
  <c r="A320" i="17" s="1"/>
  <c r="A321" i="17" s="1"/>
  <c r="A322" i="17" s="1"/>
  <c r="A323" i="17" s="1"/>
  <c r="A324" i="17" s="1"/>
  <c r="A325" i="17" s="1"/>
  <c r="A326" i="17" s="1"/>
  <c r="A327" i="17" s="1"/>
  <c r="A328" i="17" s="1"/>
  <c r="A329" i="17" s="1"/>
  <c r="A330" i="17" s="1"/>
  <c r="A331" i="17" s="1"/>
  <c r="A332" i="17" s="1"/>
  <c r="A333" i="17" s="1"/>
  <c r="A334" i="17" s="1"/>
  <c r="A335" i="17" s="1"/>
  <c r="A236" i="17"/>
  <c r="A176" i="17"/>
  <c r="A177" i="17"/>
  <c r="A178" i="17"/>
  <c r="A179" i="17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175" i="17"/>
  <c r="A123" i="17" l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22" i="17"/>
  <c r="G21" i="17"/>
  <c r="H21" i="17"/>
  <c r="I21" i="17"/>
  <c r="J21" i="17"/>
  <c r="K21" i="17"/>
  <c r="L21" i="17"/>
  <c r="M21" i="17"/>
  <c r="N21" i="17"/>
  <c r="O21" i="17"/>
  <c r="Q21" i="17"/>
  <c r="S21" i="17"/>
  <c r="T21" i="17"/>
  <c r="P21" i="17"/>
  <c r="A25" i="17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H19" i="14" l="1"/>
  <c r="Q232" i="17" l="1"/>
  <c r="R232" i="17"/>
  <c r="S232" i="17"/>
  <c r="G15" i="14" l="1"/>
  <c r="I15" i="14"/>
  <c r="J15" i="14"/>
  <c r="K15" i="14"/>
  <c r="L15" i="14"/>
  <c r="M15" i="14"/>
  <c r="O15" i="14"/>
  <c r="Q15" i="14"/>
  <c r="R15" i="14"/>
  <c r="S15" i="14"/>
  <c r="F15" i="14"/>
  <c r="E15" i="14"/>
  <c r="G232" i="17" l="1"/>
  <c r="H232" i="17"/>
  <c r="I232" i="17"/>
  <c r="J232" i="17"/>
  <c r="K232" i="17"/>
  <c r="L232" i="17"/>
  <c r="N232" i="17"/>
  <c r="O232" i="17"/>
  <c r="P232" i="17"/>
  <c r="M232" i="17"/>
  <c r="S171" i="17" l="1"/>
  <c r="R171" i="17"/>
  <c r="Q171" i="17"/>
  <c r="O186" i="17" l="1"/>
  <c r="O171" i="17" s="1"/>
  <c r="N171" i="17"/>
  <c r="M171" i="17"/>
  <c r="L171" i="17"/>
  <c r="K171" i="17"/>
  <c r="J171" i="17"/>
  <c r="I171" i="17"/>
  <c r="H171" i="17"/>
  <c r="G171" i="17"/>
  <c r="S118" i="17"/>
  <c r="R118" i="17"/>
  <c r="Q118" i="17"/>
  <c r="O118" i="17"/>
  <c r="N118" i="17"/>
  <c r="M118" i="17"/>
  <c r="L118" i="17"/>
  <c r="K118" i="17"/>
  <c r="J118" i="17"/>
  <c r="I118" i="17"/>
  <c r="H118" i="17"/>
  <c r="G118" i="17"/>
  <c r="T225" i="16"/>
  <c r="T305" i="16"/>
  <c r="K18" i="17" l="1"/>
  <c r="K19" i="17"/>
  <c r="T18" i="17"/>
  <c r="T19" i="17"/>
  <c r="L19" i="17"/>
  <c r="L18" i="17"/>
  <c r="Q19" i="17"/>
  <c r="Q18" i="17"/>
  <c r="H19" i="17"/>
  <c r="H18" i="17"/>
  <c r="N19" i="17"/>
  <c r="N18" i="17"/>
  <c r="R19" i="17"/>
  <c r="R18" i="17"/>
  <c r="I19" i="17"/>
  <c r="I18" i="17"/>
  <c r="O18" i="17"/>
  <c r="O19" i="17"/>
  <c r="S18" i="17"/>
  <c r="S19" i="17"/>
  <c r="P118" i="17"/>
  <c r="P18" i="17" s="1"/>
  <c r="P171" i="17"/>
  <c r="N19" i="14"/>
  <c r="P19" i="17" l="1"/>
  <c r="J18" i="17"/>
  <c r="J19" i="17"/>
  <c r="M19" i="17"/>
  <c r="M18" i="17"/>
  <c r="G19" i="17"/>
  <c r="G18" i="17"/>
  <c r="G225" i="16" l="1"/>
  <c r="H225" i="16"/>
  <c r="I225" i="16" l="1"/>
  <c r="H21" i="16"/>
  <c r="I21" i="16"/>
  <c r="K21" i="16"/>
  <c r="L21" i="16"/>
  <c r="N21" i="16"/>
  <c r="O21" i="16"/>
  <c r="P21" i="16"/>
  <c r="Q21" i="16"/>
  <c r="R21" i="16"/>
  <c r="S21" i="16"/>
  <c r="T21" i="16"/>
  <c r="G24" i="16"/>
  <c r="J24" i="16"/>
  <c r="M24" i="16"/>
  <c r="G25" i="16"/>
  <c r="J25" i="16"/>
  <c r="M25" i="16"/>
  <c r="G26" i="16"/>
  <c r="J26" i="16"/>
  <c r="M26" i="16"/>
  <c r="G27" i="16"/>
  <c r="J27" i="16"/>
  <c r="M27" i="16"/>
  <c r="G28" i="16"/>
  <c r="J28" i="16"/>
  <c r="M28" i="16"/>
  <c r="G29" i="16"/>
  <c r="J29" i="16"/>
  <c r="M29" i="16"/>
  <c r="G30" i="16"/>
  <c r="J30" i="16"/>
  <c r="M30" i="16"/>
  <c r="G31" i="16"/>
  <c r="J31" i="16"/>
  <c r="M31" i="16"/>
  <c r="G32" i="16"/>
  <c r="J32" i="16"/>
  <c r="M32" i="16"/>
  <c r="G33" i="16"/>
  <c r="J33" i="16"/>
  <c r="M33" i="16"/>
  <c r="G34" i="16"/>
  <c r="J34" i="16"/>
  <c r="M34" i="16"/>
  <c r="G35" i="16"/>
  <c r="J35" i="16"/>
  <c r="M35" i="16"/>
  <c r="G36" i="16"/>
  <c r="J36" i="16"/>
  <c r="M36" i="16"/>
  <c r="G37" i="16"/>
  <c r="J37" i="16"/>
  <c r="M37" i="16"/>
  <c r="G38" i="16"/>
  <c r="J38" i="16"/>
  <c r="M38" i="16"/>
  <c r="G39" i="16"/>
  <c r="J39" i="16"/>
  <c r="M39" i="16"/>
  <c r="G40" i="16"/>
  <c r="J40" i="16"/>
  <c r="M40" i="16"/>
  <c r="G41" i="16"/>
  <c r="J41" i="16"/>
  <c r="M41" i="16"/>
  <c r="G42" i="16"/>
  <c r="J42" i="16"/>
  <c r="M42" i="16"/>
  <c r="G43" i="16"/>
  <c r="J43" i="16"/>
  <c r="M43" i="16"/>
  <c r="G44" i="16"/>
  <c r="J44" i="16"/>
  <c r="M44" i="16"/>
  <c r="G45" i="16"/>
  <c r="J45" i="16"/>
  <c r="M45" i="16"/>
  <c r="G46" i="16"/>
  <c r="J46" i="16"/>
  <c r="M46" i="16"/>
  <c r="G47" i="16"/>
  <c r="J47" i="16"/>
  <c r="M47" i="16"/>
  <c r="G48" i="16"/>
  <c r="J48" i="16"/>
  <c r="M48" i="16"/>
  <c r="G49" i="16"/>
  <c r="J49" i="16"/>
  <c r="M49" i="16"/>
  <c r="G50" i="16"/>
  <c r="J50" i="16"/>
  <c r="M50" i="16"/>
  <c r="G51" i="16"/>
  <c r="J51" i="16"/>
  <c r="M51" i="16"/>
  <c r="G52" i="16"/>
  <c r="J52" i="16"/>
  <c r="M52" i="16"/>
  <c r="G53" i="16"/>
  <c r="J53" i="16"/>
  <c r="M53" i="16"/>
  <c r="G54" i="16"/>
  <c r="J54" i="16"/>
  <c r="M54" i="16"/>
  <c r="G55" i="16"/>
  <c r="J55" i="16"/>
  <c r="M55" i="16"/>
  <c r="G56" i="16"/>
  <c r="J56" i="16"/>
  <c r="M56" i="16"/>
  <c r="G57" i="16"/>
  <c r="J57" i="16"/>
  <c r="M57" i="16"/>
  <c r="G58" i="16"/>
  <c r="J58" i="16"/>
  <c r="M58" i="16"/>
  <c r="G59" i="16"/>
  <c r="J59" i="16"/>
  <c r="M59" i="16"/>
  <c r="G60" i="16"/>
  <c r="J60" i="16"/>
  <c r="M60" i="16"/>
  <c r="G61" i="16"/>
  <c r="J61" i="16"/>
  <c r="M61" i="16"/>
  <c r="G62" i="16"/>
  <c r="J62" i="16"/>
  <c r="M62" i="16"/>
  <c r="G63" i="16"/>
  <c r="J63" i="16"/>
  <c r="M63" i="16"/>
  <c r="G64" i="16"/>
  <c r="J64" i="16"/>
  <c r="M64" i="16"/>
  <c r="G65" i="16"/>
  <c r="J65" i="16"/>
  <c r="M65" i="16"/>
  <c r="G66" i="16"/>
  <c r="G67" i="16"/>
  <c r="G68" i="16"/>
  <c r="J68" i="16"/>
  <c r="M68" i="16"/>
  <c r="G69" i="16"/>
  <c r="J69" i="16"/>
  <c r="M69" i="16"/>
  <c r="G70" i="16"/>
  <c r="J70" i="16"/>
  <c r="M70" i="16"/>
  <c r="G71" i="16"/>
  <c r="J71" i="16"/>
  <c r="M71" i="16"/>
  <c r="G72" i="16"/>
  <c r="J72" i="16"/>
  <c r="M72" i="16"/>
  <c r="G73" i="16"/>
  <c r="J73" i="16"/>
  <c r="M73" i="16"/>
  <c r="G74" i="16"/>
  <c r="J74" i="16"/>
  <c r="M74" i="16"/>
  <c r="G75" i="16"/>
  <c r="J75" i="16"/>
  <c r="M75" i="16"/>
  <c r="G76" i="16"/>
  <c r="J76" i="16"/>
  <c r="M76" i="16"/>
  <c r="G77" i="16"/>
  <c r="J77" i="16"/>
  <c r="M77" i="16"/>
  <c r="G78" i="16"/>
  <c r="J78" i="16"/>
  <c r="M78" i="16"/>
  <c r="G79" i="16"/>
  <c r="J79" i="16"/>
  <c r="M79" i="16"/>
  <c r="G80" i="16"/>
  <c r="J80" i="16"/>
  <c r="M80" i="16"/>
  <c r="G81" i="16"/>
  <c r="J81" i="16"/>
  <c r="M81" i="16"/>
  <c r="G82" i="16"/>
  <c r="J82" i="16"/>
  <c r="M82" i="16"/>
  <c r="G83" i="16"/>
  <c r="J83" i="16"/>
  <c r="M83" i="16"/>
  <c r="G84" i="16"/>
  <c r="J84" i="16"/>
  <c r="M84" i="16"/>
  <c r="G85" i="16"/>
  <c r="J85" i="16"/>
  <c r="M85" i="16"/>
  <c r="G86" i="16"/>
  <c r="J86" i="16"/>
  <c r="M86" i="16"/>
  <c r="G87" i="16"/>
  <c r="J87" i="16"/>
  <c r="M87" i="16"/>
  <c r="G88" i="16"/>
  <c r="J88" i="16"/>
  <c r="M88" i="16"/>
  <c r="G89" i="16"/>
  <c r="J89" i="16"/>
  <c r="M89" i="16"/>
  <c r="G90" i="16"/>
  <c r="J90" i="16"/>
  <c r="M90" i="16"/>
  <c r="G91" i="16"/>
  <c r="J91" i="16"/>
  <c r="M91" i="16"/>
  <c r="J92" i="16"/>
  <c r="M92" i="16"/>
  <c r="G93" i="16"/>
  <c r="J93" i="16"/>
  <c r="M93" i="16"/>
  <c r="G94" i="16"/>
  <c r="J94" i="16"/>
  <c r="M94" i="16"/>
  <c r="G95" i="16"/>
  <c r="J95" i="16"/>
  <c r="M95" i="16"/>
  <c r="J96" i="16"/>
  <c r="M96" i="16"/>
  <c r="G97" i="16"/>
  <c r="J97" i="16"/>
  <c r="M97" i="16"/>
  <c r="G98" i="16"/>
  <c r="J98" i="16"/>
  <c r="M98" i="16"/>
  <c r="G99" i="16"/>
  <c r="J99" i="16"/>
  <c r="M99" i="16"/>
  <c r="G100" i="16"/>
  <c r="J100" i="16"/>
  <c r="M100" i="16"/>
  <c r="G101" i="16"/>
  <c r="J101" i="16"/>
  <c r="M101" i="16"/>
  <c r="G102" i="16"/>
  <c r="J102" i="16"/>
  <c r="M102" i="16"/>
  <c r="G103" i="16"/>
  <c r="J103" i="16"/>
  <c r="M103" i="16"/>
  <c r="G104" i="16"/>
  <c r="J104" i="16"/>
  <c r="M104" i="16"/>
  <c r="G105" i="16"/>
  <c r="J105" i="16"/>
  <c r="M105" i="16"/>
  <c r="G106" i="16"/>
  <c r="J106" i="16"/>
  <c r="M106" i="16"/>
  <c r="G107" i="16"/>
  <c r="J107" i="16"/>
  <c r="M107" i="16"/>
  <c r="G108" i="16"/>
  <c r="J108" i="16"/>
  <c r="M108" i="16"/>
  <c r="J109" i="16"/>
  <c r="M109" i="16"/>
  <c r="G111" i="16"/>
  <c r="H111" i="16"/>
  <c r="I111" i="16"/>
  <c r="J111" i="16"/>
  <c r="K111" i="16"/>
  <c r="L111" i="16"/>
  <c r="M111" i="16"/>
  <c r="N111" i="16"/>
  <c r="O111" i="16"/>
  <c r="Q111" i="16"/>
  <c r="R111" i="16"/>
  <c r="P134" i="16"/>
  <c r="S151" i="16"/>
  <c r="S111" i="16" s="1"/>
  <c r="P162" i="16"/>
  <c r="G164" i="16"/>
  <c r="H164" i="16"/>
  <c r="I164" i="16"/>
  <c r="J164" i="16"/>
  <c r="K164" i="16"/>
  <c r="L164" i="16"/>
  <c r="M164" i="16"/>
  <c r="N164" i="16"/>
  <c r="Q164" i="16"/>
  <c r="R164" i="16"/>
  <c r="S164" i="16"/>
  <c r="P167" i="16"/>
  <c r="P168" i="16"/>
  <c r="P169" i="16"/>
  <c r="P170" i="16"/>
  <c r="P171" i="16"/>
  <c r="P172" i="16"/>
  <c r="P173" i="16"/>
  <c r="P174" i="16"/>
  <c r="P175" i="16"/>
  <c r="P176" i="16"/>
  <c r="P177" i="16"/>
  <c r="P178" i="16"/>
  <c r="O179" i="16"/>
  <c r="O164" i="16" s="1"/>
  <c r="P179" i="16"/>
  <c r="P180" i="16"/>
  <c r="P181" i="16"/>
  <c r="P182" i="16"/>
  <c r="P183" i="16"/>
  <c r="P184" i="16"/>
  <c r="P185" i="16"/>
  <c r="P186" i="16"/>
  <c r="P187" i="16"/>
  <c r="P188" i="16"/>
  <c r="P189" i="16"/>
  <c r="P190" i="16"/>
  <c r="P191" i="16"/>
  <c r="P192" i="16"/>
  <c r="P193" i="16"/>
  <c r="P194" i="16"/>
  <c r="P195" i="16"/>
  <c r="P196" i="16"/>
  <c r="P197" i="16"/>
  <c r="P198" i="16"/>
  <c r="P199" i="16"/>
  <c r="P200" i="16"/>
  <c r="P201" i="16"/>
  <c r="P202" i="16"/>
  <c r="P203" i="16"/>
  <c r="P204" i="16"/>
  <c r="P205" i="16"/>
  <c r="P206" i="16"/>
  <c r="P207" i="16"/>
  <c r="P208" i="16"/>
  <c r="P209" i="16"/>
  <c r="P210" i="16"/>
  <c r="P211" i="16"/>
  <c r="P212" i="16"/>
  <c r="P213" i="16"/>
  <c r="P214" i="16"/>
  <c r="P215" i="16"/>
  <c r="P216" i="16"/>
  <c r="P217" i="16"/>
  <c r="P218" i="16"/>
  <c r="P219" i="16"/>
  <c r="P220" i="16"/>
  <c r="P221" i="16"/>
  <c r="P222" i="16"/>
  <c r="P223" i="16"/>
  <c r="J225" i="16"/>
  <c r="K225" i="16"/>
  <c r="L225" i="16"/>
  <c r="M225" i="16"/>
  <c r="N225" i="16"/>
  <c r="O225" i="16"/>
  <c r="Q225" i="16"/>
  <c r="R225" i="16"/>
  <c r="P225" i="16"/>
  <c r="G305" i="16"/>
  <c r="H305" i="16"/>
  <c r="I305" i="16"/>
  <c r="J305" i="16"/>
  <c r="K305" i="16"/>
  <c r="L305" i="16"/>
  <c r="M305" i="16"/>
  <c r="N305" i="16"/>
  <c r="O305" i="16"/>
  <c r="P305" i="16"/>
  <c r="Q305" i="16"/>
  <c r="R305" i="16"/>
  <c r="H18" i="16" l="1"/>
  <c r="L19" i="16"/>
  <c r="P111" i="16"/>
  <c r="T18" i="16"/>
  <c r="H19" i="16"/>
  <c r="K19" i="16"/>
  <c r="S305" i="16"/>
  <c r="O19" i="16"/>
  <c r="Q19" i="16"/>
  <c r="L18" i="16"/>
  <c r="T19" i="16"/>
  <c r="R19" i="16"/>
  <c r="N19" i="16"/>
  <c r="K18" i="16"/>
  <c r="O18" i="16"/>
  <c r="I19" i="16"/>
  <c r="G21" i="16"/>
  <c r="G19" i="16" s="1"/>
  <c r="S225" i="16"/>
  <c r="M21" i="16"/>
  <c r="M19" i="16" s="1"/>
  <c r="J21" i="16"/>
  <c r="J19" i="16" s="1"/>
  <c r="P164" i="16"/>
  <c r="R18" i="16"/>
  <c r="N18" i="16"/>
  <c r="Q18" i="16"/>
  <c r="I18" i="16"/>
  <c r="S18" i="16" l="1"/>
  <c r="M18" i="16"/>
  <c r="G18" i="16"/>
  <c r="P19" i="16"/>
  <c r="P18" i="16"/>
  <c r="J18" i="16"/>
  <c r="S19" i="16"/>
  <c r="D15" i="14" l="1"/>
  <c r="T19" i="14"/>
  <c r="T15" i="14" s="1"/>
  <c r="T18" i="14"/>
  <c r="N18" i="14"/>
  <c r="H18" i="14"/>
  <c r="T17" i="14"/>
  <c r="N17" i="14"/>
  <c r="H17" i="14"/>
  <c r="T16" i="14"/>
  <c r="N16" i="14"/>
  <c r="N15" i="14" s="1"/>
  <c r="H16" i="14"/>
  <c r="H15" i="14" l="1"/>
</calcChain>
</file>

<file path=xl/sharedStrings.xml><?xml version="1.0" encoding="utf-8"?>
<sst xmlns="http://schemas.openxmlformats.org/spreadsheetml/2006/main" count="1661" uniqueCount="820">
  <si>
    <t>№ п/п</t>
  </si>
  <si>
    <t>Адрес МКД</t>
  </si>
  <si>
    <t>Документ, подтверждающий признание МКД аварийным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</si>
  <si>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</si>
  <si>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</si>
  <si>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</si>
  <si>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</si>
  <si>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</si>
  <si>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</si>
  <si>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Всего</t>
  </si>
  <si>
    <t>в том числе:</t>
  </si>
  <si>
    <t>Всего:</t>
  </si>
  <si>
    <t>Номер</t>
  </si>
  <si>
    <t>Дата</t>
  </si>
  <si>
    <t>частная собственность</t>
  </si>
  <si>
    <t>муниципальная собственность</t>
  </si>
  <si>
    <t>за счет средств Фонда</t>
  </si>
  <si>
    <t>за счет средств местного бюджета</t>
  </si>
  <si>
    <t>чел.</t>
  </si>
  <si>
    <t>кв.м</t>
  </si>
  <si>
    <t>ед.</t>
  </si>
  <si>
    <t>руб.</t>
  </si>
  <si>
    <t>Всего по этапу 2013 года, в т.ч.:</t>
  </si>
  <si>
    <t>Всего по этапу 2013 года с финансовой поддержкой Фонда</t>
  </si>
  <si>
    <t>Итого по муниципальному образованию город Пенза:</t>
  </si>
  <si>
    <t>171/5</t>
  </si>
  <si>
    <t>168/10</t>
  </si>
  <si>
    <t>163/10</t>
  </si>
  <si>
    <t>163/8</t>
  </si>
  <si>
    <t>163/2</t>
  </si>
  <si>
    <t>163/3</t>
  </si>
  <si>
    <t>163/4</t>
  </si>
  <si>
    <t>163/5</t>
  </si>
  <si>
    <t>163/14</t>
  </si>
  <si>
    <t>163/15</t>
  </si>
  <si>
    <t>163/51</t>
  </si>
  <si>
    <t>163/52</t>
  </si>
  <si>
    <t>34/49</t>
  </si>
  <si>
    <t>175/12</t>
  </si>
  <si>
    <t>163/85</t>
  </si>
  <si>
    <t>164/31</t>
  </si>
  <si>
    <t>34/38</t>
  </si>
  <si>
    <t>164/85</t>
  </si>
  <si>
    <t>165/5</t>
  </si>
  <si>
    <t>165/2</t>
  </si>
  <si>
    <t>163/103</t>
  </si>
  <si>
    <t>166/4</t>
  </si>
  <si>
    <t>167/3</t>
  </si>
  <si>
    <t>167/4</t>
  </si>
  <si>
    <t>167/5</t>
  </si>
  <si>
    <t>168/1</t>
  </si>
  <si>
    <t>168/2</t>
  </si>
  <si>
    <t>168/3</t>
  </si>
  <si>
    <t>166/5</t>
  </si>
  <si>
    <t>167/1</t>
  </si>
  <si>
    <t>167/2</t>
  </si>
  <si>
    <t>164/36</t>
  </si>
  <si>
    <t>165/21</t>
  </si>
  <si>
    <t>174/18</t>
  </si>
  <si>
    <t>165/105</t>
  </si>
  <si>
    <t>165/106</t>
  </si>
  <si>
    <t>173/2</t>
  </si>
  <si>
    <t>173/3</t>
  </si>
  <si>
    <t>168/4</t>
  </si>
  <si>
    <t>168/5</t>
  </si>
  <si>
    <t>174/12</t>
  </si>
  <si>
    <t>165/60</t>
  </si>
  <si>
    <t>165/59</t>
  </si>
  <si>
    <t>165/56</t>
  </si>
  <si>
    <t>165/57</t>
  </si>
  <si>
    <t>174/14</t>
  </si>
  <si>
    <t>165/99</t>
  </si>
  <si>
    <t>163/49</t>
  </si>
  <si>
    <t>163/61</t>
  </si>
  <si>
    <t>164/78</t>
  </si>
  <si>
    <t>165/40</t>
  </si>
  <si>
    <t>169/4</t>
  </si>
  <si>
    <t>169/5</t>
  </si>
  <si>
    <t>169/7</t>
  </si>
  <si>
    <t>169/8</t>
  </si>
  <si>
    <t>165/31</t>
  </si>
  <si>
    <t>165/32</t>
  </si>
  <si>
    <t>170/13</t>
  </si>
  <si>
    <t>165/70</t>
  </si>
  <si>
    <t>163/16</t>
  </si>
  <si>
    <t>172/1</t>
  </si>
  <si>
    <t>164/24</t>
  </si>
  <si>
    <t>164/21</t>
  </si>
  <si>
    <t>164/61</t>
  </si>
  <si>
    <t>164/53</t>
  </si>
  <si>
    <t>Всего по этапу 2013 года без финансовой поддержки Фонда</t>
  </si>
  <si>
    <t>Всего по этапу 2014 года, в т.ч.:</t>
  </si>
  <si>
    <t>Всего по этапу 2014 года с финансовой поддержкой Фонда</t>
  </si>
  <si>
    <t>34/69</t>
  </si>
  <si>
    <t>34/61</t>
  </si>
  <si>
    <t>34/22</t>
  </si>
  <si>
    <t>34/12</t>
  </si>
  <si>
    <t>34/67</t>
  </si>
  <si>
    <t>34/66</t>
  </si>
  <si>
    <t>34/63</t>
  </si>
  <si>
    <t>34/64</t>
  </si>
  <si>
    <t>34/62</t>
  </si>
  <si>
    <t>34/57</t>
  </si>
  <si>
    <t>34/68</t>
  </si>
  <si>
    <t>34/58</t>
  </si>
  <si>
    <t>34/59</t>
  </si>
  <si>
    <t>34/60</t>
  </si>
  <si>
    <t>34/16</t>
  </si>
  <si>
    <t>34/1</t>
  </si>
  <si>
    <t>163/63</t>
  </si>
  <si>
    <t>163/69</t>
  </si>
  <si>
    <t>163/76</t>
  </si>
  <si>
    <t>163/82</t>
  </si>
  <si>
    <t>163/77</t>
  </si>
  <si>
    <t>163/79</t>
  </si>
  <si>
    <t>163/60</t>
  </si>
  <si>
    <t>163/9</t>
  </si>
  <si>
    <t>163/19</t>
  </si>
  <si>
    <t>163/41</t>
  </si>
  <si>
    <t>163/47</t>
  </si>
  <si>
    <t>163/48</t>
  </si>
  <si>
    <t>163/43</t>
  </si>
  <si>
    <t>163/54</t>
  </si>
  <si>
    <t>165/6</t>
  </si>
  <si>
    <t>165/17</t>
  </si>
  <si>
    <t>165/54</t>
  </si>
  <si>
    <t>165/42</t>
  </si>
  <si>
    <t>165/55</t>
  </si>
  <si>
    <t>165/97</t>
  </si>
  <si>
    <t>165/100</t>
  </si>
  <si>
    <t>165/103</t>
  </si>
  <si>
    <t>165/4</t>
  </si>
  <si>
    <t>165/30</t>
  </si>
  <si>
    <t>165/78</t>
  </si>
  <si>
    <t>164/9</t>
  </si>
  <si>
    <t>164/20</t>
  </si>
  <si>
    <t>164/63</t>
  </si>
  <si>
    <t>164/65</t>
  </si>
  <si>
    <t>164/70</t>
  </si>
  <si>
    <t>164/71</t>
  </si>
  <si>
    <t>164/94</t>
  </si>
  <si>
    <t>164/22</t>
  </si>
  <si>
    <t>164/62</t>
  </si>
  <si>
    <t>164/55</t>
  </si>
  <si>
    <t>164/56</t>
  </si>
  <si>
    <t>164/76</t>
  </si>
  <si>
    <t>164/92</t>
  </si>
  <si>
    <t>164/64</t>
  </si>
  <si>
    <t>164/79</t>
  </si>
  <si>
    <t>163/70</t>
  </si>
  <si>
    <t>163/86</t>
  </si>
  <si>
    <t>163/87</t>
  </si>
  <si>
    <t>163/21</t>
  </si>
  <si>
    <t>163/17</t>
  </si>
  <si>
    <t>163/18</t>
  </si>
  <si>
    <t>163/20</t>
  </si>
  <si>
    <t>163/42</t>
  </si>
  <si>
    <t>163/50</t>
  </si>
  <si>
    <t>163/53</t>
  </si>
  <si>
    <t>163/99</t>
  </si>
  <si>
    <t>165/104</t>
  </si>
  <si>
    <t>165/7</t>
  </si>
  <si>
    <t>165/12</t>
  </si>
  <si>
    <t>165/13</t>
  </si>
  <si>
    <t>165/14</t>
  </si>
  <si>
    <t>165/16</t>
  </si>
  <si>
    <t>165/28</t>
  </si>
  <si>
    <t>165/41</t>
  </si>
  <si>
    <t>166/6</t>
  </si>
  <si>
    <t>165/94</t>
  </si>
  <si>
    <t>165/43</t>
  </si>
  <si>
    <t>165/44</t>
  </si>
  <si>
    <t>165/1</t>
  </si>
  <si>
    <t>165/8</t>
  </si>
  <si>
    <t>165/10</t>
  </si>
  <si>
    <t>165/18</t>
  </si>
  <si>
    <t>165/33</t>
  </si>
  <si>
    <t>165/50</t>
  </si>
  <si>
    <t>165/68</t>
  </si>
  <si>
    <t>165/77</t>
  </si>
  <si>
    <t>165/72</t>
  </si>
  <si>
    <t>165/73</t>
  </si>
  <si>
    <t>165/74</t>
  </si>
  <si>
    <t>165/75</t>
  </si>
  <si>
    <t>165/76</t>
  </si>
  <si>
    <t>166/1</t>
  </si>
  <si>
    <t>164/3</t>
  </si>
  <si>
    <t>164/8</t>
  </si>
  <si>
    <t>164/12</t>
  </si>
  <si>
    <t>164/23</t>
  </si>
  <si>
    <t>164/29</t>
  </si>
  <si>
    <t>164/30</t>
  </si>
  <si>
    <t>164/32</t>
  </si>
  <si>
    <t>164/87</t>
  </si>
  <si>
    <t>164/89</t>
  </si>
  <si>
    <t>164/51</t>
  </si>
  <si>
    <t xml:space="preserve">Всего по этапу 2014 года без финансовой поддержки Фонда </t>
  </si>
  <si>
    <t>Всего по этапу 2015 года, в т.ч.:</t>
  </si>
  <si>
    <t xml:space="preserve">Всего по этапу 2015 года с  финансовой поддержкой Фонда </t>
  </si>
  <si>
    <t>164/41</t>
  </si>
  <si>
    <t>164/66</t>
  </si>
  <si>
    <t>164/67</t>
  </si>
  <si>
    <t>164/69</t>
  </si>
  <si>
    <t>164/73</t>
  </si>
  <si>
    <t>164/77</t>
  </si>
  <si>
    <t>164/13</t>
  </si>
  <si>
    <t>164/107</t>
  </si>
  <si>
    <t>164/2</t>
  </si>
  <si>
    <t>164/4</t>
  </si>
  <si>
    <t>164/5</t>
  </si>
  <si>
    <t>164/7</t>
  </si>
  <si>
    <t>164/11</t>
  </si>
  <si>
    <t>164/50</t>
  </si>
  <si>
    <t>164/75</t>
  </si>
  <si>
    <t>164/74</t>
  </si>
  <si>
    <t>165/93</t>
  </si>
  <si>
    <t>174/13</t>
  </si>
  <si>
    <t>172/14</t>
  </si>
  <si>
    <t>169/2</t>
  </si>
  <si>
    <t>169/1</t>
  </si>
  <si>
    <t>167/12</t>
  </si>
  <si>
    <t>Всего по этапу 2015 года без  финансовой поддержки Фонда</t>
  </si>
  <si>
    <t>Всего по этапу 2016 года, в т.ч.:</t>
  </si>
  <si>
    <t xml:space="preserve">Всего по этапу 2016 года с  финансовой поддержкой Фонда </t>
  </si>
  <si>
    <t>170/11</t>
  </si>
  <si>
    <t>169/19</t>
  </si>
  <si>
    <t>169/9</t>
  </si>
  <si>
    <t>168/6</t>
  </si>
  <si>
    <t>171/20</t>
  </si>
  <si>
    <t>172/3</t>
  </si>
  <si>
    <t>172/7</t>
  </si>
  <si>
    <t>172/9</t>
  </si>
  <si>
    <t>172/17</t>
  </si>
  <si>
    <t>173/7</t>
  </si>
  <si>
    <t>173/13</t>
  </si>
  <si>
    <t>169/3</t>
  </si>
  <si>
    <t>165/88</t>
  </si>
  <si>
    <t>165/91</t>
  </si>
  <si>
    <t>Всего по этапу 2016 года без  финансовой поддержки Фонда</t>
  </si>
  <si>
    <t>Всего по этапу 2017 года, в т.ч.:</t>
  </si>
  <si>
    <t xml:space="preserve">Всего по этапу 2017 года с  финансовой поддержкой Фонда </t>
  </si>
  <si>
    <t>165/3</t>
  </si>
  <si>
    <t>169/12</t>
  </si>
  <si>
    <t>163/6</t>
  </si>
  <si>
    <t>169/20</t>
  </si>
  <si>
    <t>171/7</t>
  </si>
  <si>
    <t>171/19</t>
  </si>
  <si>
    <t>172/2</t>
  </si>
  <si>
    <t>172/8</t>
  </si>
  <si>
    <t>172/6</t>
  </si>
  <si>
    <t>173/1</t>
  </si>
  <si>
    <t>173/9</t>
  </si>
  <si>
    <t>165/89</t>
  </si>
  <si>
    <t>165/90</t>
  </si>
  <si>
    <t>174/17</t>
  </si>
  <si>
    <t>172/15</t>
  </si>
  <si>
    <t>172/16</t>
  </si>
  <si>
    <t>170/18</t>
  </si>
  <si>
    <t>Всего по этапу 2017 года без  финансовой поддержки Фонда</t>
  </si>
  <si>
    <t>172/19</t>
  </si>
  <si>
    <t>172/20</t>
  </si>
  <si>
    <t>164/52</t>
  </si>
  <si>
    <t>Всего по город Пенза 2013-2017 годы, в т.ч.:</t>
  </si>
  <si>
    <t>Всего по город Пенза 2013-2017 годы, с финансовой поддержкой Фонда:</t>
  </si>
  <si>
    <t>Всего по город Пенза 2013-2017 годы, без финансовой поддержки Фонда:</t>
  </si>
  <si>
    <t>В.В. Гвоздев</t>
  </si>
  <si>
    <t>в том числе</t>
  </si>
  <si>
    <t>г. Пенза пер. Автоматный д.9</t>
  </si>
  <si>
    <t>г. Пенза проезд Богданова д.15А</t>
  </si>
  <si>
    <t>г. Пенза проезд Лескова 3-й д. 6</t>
  </si>
  <si>
    <t>г. Пенза проезд Некрасова д.32</t>
  </si>
  <si>
    <t>г. Пенза проезд Окружной 3-й д.5</t>
  </si>
  <si>
    <t>г. Пенза проезд Павлова д.1</t>
  </si>
  <si>
    <t>г. Пенза проезд Яблочкова 2-й д.11</t>
  </si>
  <si>
    <t>г. Пенза тер. Совхоз-техникум д.12</t>
  </si>
  <si>
    <t>г. Пенза тер. Совхоз-техникум д.13</t>
  </si>
  <si>
    <t>г. Пенза тер. Совхоз-техникум д.20</t>
  </si>
  <si>
    <t>г. Пенза тер. Совхоз-техникум д.8</t>
  </si>
  <si>
    <t>г. Пенза ул. 9 Января д.9</t>
  </si>
  <si>
    <t>г. Пенза ул. Богданова д.21</t>
  </si>
  <si>
    <t>г. Пенза ул. Богданова д.3</t>
  </si>
  <si>
    <t>г. Пенза ул. Богданова д.5А</t>
  </si>
  <si>
    <t>г. Пенза ул. Ботаническая д.11</t>
  </si>
  <si>
    <t>г. Пенза ул. Ботаническая д.22</t>
  </si>
  <si>
    <t>г. Пенза ул. Ботаническая д.26</t>
  </si>
  <si>
    <t>г. Пенза ул. Ботаническая д.28</t>
  </si>
  <si>
    <t>г. Пенза ул. Ботаническая д.9</t>
  </si>
  <si>
    <t>г. Пенза ул. Бригадная д.4</t>
  </si>
  <si>
    <t>г. Пенза ул. Бригадная д.6</t>
  </si>
  <si>
    <t>г. Пенза ул. Володарского д.26</t>
  </si>
  <si>
    <t>г. Пенза ул. Воровского д.33</t>
  </si>
  <si>
    <t>г. Пенза ул. Гагарина д.12</t>
  </si>
  <si>
    <t xml:space="preserve">г. Пенза ул. Гагарина д.14 </t>
  </si>
  <si>
    <t>г. Пенза ул. Галетная д.36</t>
  </si>
  <si>
    <t>г. Пенза ул. Гоголя д.20</t>
  </si>
  <si>
    <t>г. Пенза ул. Гоголя д.3 кор.а</t>
  </si>
  <si>
    <t>г. Пенза ул. ИТР д.4</t>
  </si>
  <si>
    <t>г. Пенза ул. Каракозова д.7</t>
  </si>
  <si>
    <t>г. Пенза ул. Комсомольская д.22</t>
  </si>
  <si>
    <t>г. Пенза ул. Конструкторская д.1</t>
  </si>
  <si>
    <t>г. Пенза ул. Конструкторская д.5</t>
  </si>
  <si>
    <t>г. Пенза ул. Красная д.75В</t>
  </si>
  <si>
    <t>г. Пенза ул. Красная д.77</t>
  </si>
  <si>
    <t>г. Пенза ул. Крупской д.2</t>
  </si>
  <si>
    <t>г. Пенза ул. Куйбышева д.50А</t>
  </si>
  <si>
    <t>г. Пенза ул. Лескова д.4</t>
  </si>
  <si>
    <t>г. Пенза ул. Литейная д.4</t>
  </si>
  <si>
    <t xml:space="preserve">г. Пенза ул. Локомотивная д. 9 </t>
  </si>
  <si>
    <t xml:space="preserve">г .Пенза ул. Локомотивная д.7а </t>
  </si>
  <si>
    <t xml:space="preserve">г. Пенза ул. Маркина д.6А </t>
  </si>
  <si>
    <t>г. Пенза ул. Маркина д.8/8</t>
  </si>
  <si>
    <t xml:space="preserve">г. Пенза ул. Молодогвардейская д.38 </t>
  </si>
  <si>
    <t>г. Пенза ул. Набережная реки Суры д.1</t>
  </si>
  <si>
    <t xml:space="preserve">г .Пенза ул. Набережная реки Суры д.10 </t>
  </si>
  <si>
    <t>г. Пенза ул. Набережная реки Суры д.11</t>
  </si>
  <si>
    <t xml:space="preserve">г .Пенза ул. Набережная реки Суры д.12 </t>
  </si>
  <si>
    <t xml:space="preserve">г .Пенза ул. Набережная реки Суры д.2 </t>
  </si>
  <si>
    <t xml:space="preserve">г. Пенза ул. Набережная реки Суры д.3 </t>
  </si>
  <si>
    <t xml:space="preserve">г. Пенза ул. Набережная реки Суры д.4 </t>
  </si>
  <si>
    <t xml:space="preserve">г. Пенза ул. Набережная реки Суры д.5 </t>
  </si>
  <si>
    <t xml:space="preserve">г. Пенза ул. Набережная реки Суры д.8 </t>
  </si>
  <si>
    <t xml:space="preserve">г. Пенза ул. Набережная реки Суры д.9 </t>
  </si>
  <si>
    <t xml:space="preserve">г. Пенза ул. Окружная д.19 </t>
  </si>
  <si>
    <t xml:space="preserve">г. Пенза ул. Пригородная д.3 </t>
  </si>
  <si>
    <t xml:space="preserve">г. Пенза ул. Пригородная д.9 </t>
  </si>
  <si>
    <t xml:space="preserve">г. Пенза ул. Путевая д.15 </t>
  </si>
  <si>
    <t xml:space="preserve">г. Пенза ул. Путевая д.2 </t>
  </si>
  <si>
    <t>г. Пенза ул. Путевая д.3</t>
  </si>
  <si>
    <t>г. Пенза ул. Пушанина д.1а</t>
  </si>
  <si>
    <t xml:space="preserve">г. Пенза ул. Пушанина д.6А </t>
  </si>
  <si>
    <t xml:space="preserve">г. Пенза ул. Пушанина д.8А </t>
  </si>
  <si>
    <t xml:space="preserve">г. Пенза ул. Ремесленная д.4 </t>
  </si>
  <si>
    <t xml:space="preserve">г. Пенза ул. Ремесленная д.6/39 </t>
  </si>
  <si>
    <t xml:space="preserve">г. Пенза ул. Рылеева д.2 </t>
  </si>
  <si>
    <t xml:space="preserve">г. Пенза ул. Рылеева д.4 </t>
  </si>
  <si>
    <t xml:space="preserve">г. Пенза ул. Ряжская д.22 </t>
  </si>
  <si>
    <t xml:space="preserve">г. Пенза ул. Ряжская д.24 </t>
  </si>
  <si>
    <t xml:space="preserve">г. Пенза ул. Савицкого д.10 </t>
  </si>
  <si>
    <t xml:space="preserve">г. Пенза ул. Свободы д.16 </t>
  </si>
  <si>
    <t xml:space="preserve">г. Пенза ул. Свободы д.16А </t>
  </si>
  <si>
    <t xml:space="preserve">г. Пенза ул. Свободы д.18 </t>
  </si>
  <si>
    <t xml:space="preserve">г. Пенза ул. Свободы д.1в </t>
  </si>
  <si>
    <t xml:space="preserve">г. Пенза ул. Свободы д.20а </t>
  </si>
  <si>
    <t xml:space="preserve">г. Пенза ул. Старо-Черкасская д.26 </t>
  </si>
  <si>
    <t>г. Пенза ул. Старо-Черкасская д.26 кор.Б</t>
  </si>
  <si>
    <t xml:space="preserve">г. Пенза ул. Старо-Черкасская д.8 </t>
  </si>
  <si>
    <t>г. Пенза ул. Транспортная д.25</t>
  </si>
  <si>
    <t>г. Пенза ул. Урицкого д.15</t>
  </si>
  <si>
    <t>г. Пенза ул. Центральная д.5</t>
  </si>
  <si>
    <t>г. Пенза ул. Чкалова д.14</t>
  </si>
  <si>
    <t>г. Пенза ул. Рылеева д.6</t>
  </si>
  <si>
    <t>г. Пенза ул. Саранская д.41а</t>
  </si>
  <si>
    <t>г. Пенза пл Мироносицкая д.1/2</t>
  </si>
  <si>
    <t xml:space="preserve">г. Пенза проезд Лескова 3-й д.8 </t>
  </si>
  <si>
    <t>г. Пенза проезд Молокова 2-й д.16</t>
  </si>
  <si>
    <t>г. Пенза ул. Глазунова д.10</t>
  </si>
  <si>
    <t>г. Пенза ул. Глазунова д.10а</t>
  </si>
  <si>
    <t>г. Пенза ул. Глазунова д.12</t>
  </si>
  <si>
    <t>г. Пенза ул. Глазунова д.12а</t>
  </si>
  <si>
    <t>г. Пенза ул. Глазунова д.12б</t>
  </si>
  <si>
    <t>г. Пенза ул. Глазунова д.14</t>
  </si>
  <si>
    <t>г. Пенза ул. Глазунова д.14а</t>
  </si>
  <si>
    <t>г. Пенза ул. Глазунова д.16</t>
  </si>
  <si>
    <t>г. Пенза ул. Глазунова д.4а</t>
  </si>
  <si>
    <t>г. Пенза ул. Глазунова д.6а</t>
  </si>
  <si>
    <t>г. Пенза ул. Глазунова д.8</t>
  </si>
  <si>
    <t>г. Пенза ул. Ермака д.40</t>
  </si>
  <si>
    <t>г. Пенза ул. Индустриальная д.53А</t>
  </si>
  <si>
    <t>г. Пенза ул. Каракозова д.12</t>
  </si>
  <si>
    <t>г Пенза ул. Карпинского д.16</t>
  </si>
  <si>
    <t>г. Пенза ул. Коммунистическая д.11а/1</t>
  </si>
  <si>
    <t>г. Пенза ул. Коммунистическая д.11а/7</t>
  </si>
  <si>
    <t>г. Пенза ул. Комсомольская д.21/5</t>
  </si>
  <si>
    <t>г. Пенза ул. Комсомольская д.34</t>
  </si>
  <si>
    <t>г. Пенза ул. Комсомольская д.38/7</t>
  </si>
  <si>
    <t>г. Пенза ул. Кооперативная д.1/20</t>
  </si>
  <si>
    <t>г. Пенза ул. Кооперативная д.5</t>
  </si>
  <si>
    <t>г. Пенза ул. Красная д.48/22</t>
  </si>
  <si>
    <t>164/17</t>
  </si>
  <si>
    <t>г. Пенза ул. Красная д.70</t>
  </si>
  <si>
    <t>г. Пенза ул. Краснова д.113А</t>
  </si>
  <si>
    <t>г. Пенза ул. Краснова д.113Б</t>
  </si>
  <si>
    <t>г. Пенза ул. Куйбышева д.35</t>
  </si>
  <si>
    <t>г. Пенза ул. Лагерная д.3А</t>
  </si>
  <si>
    <t>г. Пенза ул. Лесозащитная д.3</t>
  </si>
  <si>
    <t>г. Пенза ул. Литейная д.6</t>
  </si>
  <si>
    <t xml:space="preserve">г. Пенза ул. Локомотивная д.11 </t>
  </si>
  <si>
    <t xml:space="preserve">г. Пенза ул. Локомотивная д.15 </t>
  </si>
  <si>
    <t>г. Пенза ул. Локомотивная д.17</t>
  </si>
  <si>
    <t xml:space="preserve">г. Пенза ул. Локомотивная д.23 </t>
  </si>
  <si>
    <t xml:space="preserve">г. Пенза ул. Локомотивная д.35 </t>
  </si>
  <si>
    <t xml:space="preserve">г. Пенза ул. Локомотивная д.55 </t>
  </si>
  <si>
    <t xml:space="preserve">г. Пенза ул. Луначарского д.2а </t>
  </si>
  <si>
    <t xml:space="preserve">г. Пенза ул. Мебельная д.5 </t>
  </si>
  <si>
    <t>г. Пенза ул. Пушкина д.26</t>
  </si>
  <si>
    <t>г. Пенза ул. Суворова д.72</t>
  </si>
  <si>
    <t>г. Пенза ул. Чехова д.84</t>
  </si>
  <si>
    <t>г. Пенза проезд Лескова 3-й д.7/20</t>
  </si>
  <si>
    <t>г. Пенза тер Совхоз-техникум д.25</t>
  </si>
  <si>
    <t>г. Пенза ул. Бурденко д.16</t>
  </si>
  <si>
    <t>г. Пенза ул. Комсомольская д.23</t>
  </si>
  <si>
    <t>г. Пенза ул. Комсомольская д.24</t>
  </si>
  <si>
    <t>г. Пенза ул. Комсомольская д.27</t>
  </si>
  <si>
    <t>г. Пенза ул. Комсомольская д.9</t>
  </si>
  <si>
    <t>г. Пенза ул. Кооперативная д.3</t>
  </si>
  <si>
    <t>г. Пенза ул. Красная д.76</t>
  </si>
  <si>
    <t>г. Пенза ул. Лесозащитная д.4</t>
  </si>
  <si>
    <t>г. Пенза ул. Локомотивная д.25</t>
  </si>
  <si>
    <t xml:space="preserve">г. Пенза ул. Локомотивная д.29 </t>
  </si>
  <si>
    <t xml:space="preserve">г. Пенза ул. Локомотивная д.33 </t>
  </si>
  <si>
    <t xml:space="preserve">г. Пенза ул. Локомотивная д.37 </t>
  </si>
  <si>
    <t>164/72</t>
  </si>
  <si>
    <t xml:space="preserve">г. Пенза ул. Локомотивная д.39 </t>
  </si>
  <si>
    <t xml:space="preserve">г. Пенза ул. Локомотивная д.43 </t>
  </si>
  <si>
    <t xml:space="preserve">г. Пенза ул. Локомотивная д.47 </t>
  </si>
  <si>
    <t xml:space="preserve">г. Пенза ул. Локомотивная д.51 </t>
  </si>
  <si>
    <t xml:space="preserve">г. Пенза ул. Мебельная д.13 </t>
  </si>
  <si>
    <t xml:space="preserve">г. Пенза ул. Мостовая д.21/23 </t>
  </si>
  <si>
    <t xml:space="preserve">г. Пенза ул. Новая д.50 </t>
  </si>
  <si>
    <t xml:space="preserve">г. Пенза ул. Павлушкина д.102 </t>
  </si>
  <si>
    <t>г. Пенза ул. Пархоменко д.27</t>
  </si>
  <si>
    <t xml:space="preserve">г. Пенза ул. Перекоп д.2а </t>
  </si>
  <si>
    <t>г. Пенза ул. Пожарского д.2</t>
  </si>
  <si>
    <t xml:space="preserve">г. Пенза ул. Пожарского д.6 </t>
  </si>
  <si>
    <t xml:space="preserve">г. Пенза ул. Привокзальная д.25 </t>
  </si>
  <si>
    <t xml:space="preserve">г. Пенза ул. Привокзальная д.27 </t>
  </si>
  <si>
    <t xml:space="preserve">г. Пенза ул. Привокзальная д.31 </t>
  </si>
  <si>
    <t xml:space="preserve">г. Пенза ул. Путевая д.1 </t>
  </si>
  <si>
    <t xml:space="preserve">г. Пенза ул. Путевая д.5 </t>
  </si>
  <si>
    <t>165/22</t>
  </si>
  <si>
    <t xml:space="preserve">г. Пенза ул. Ремесленная д.2 </t>
  </si>
  <si>
    <t>г. Пенза ул. Рузаевская д.2а</t>
  </si>
  <si>
    <t xml:space="preserve">г. Пенза ул. Свободы д.34 </t>
  </si>
  <si>
    <t xml:space="preserve">г. Пенза ул. Северная д.10 </t>
  </si>
  <si>
    <t xml:space="preserve">г. Пенза ул. Северная д.18 </t>
  </si>
  <si>
    <t xml:space="preserve">г. Пенза ул. Слесарная д.11 </t>
  </si>
  <si>
    <t xml:space="preserve">г. Пенза ул. Сосновая д.4 </t>
  </si>
  <si>
    <t>г. Пенза ул. Ставского д.7</t>
  </si>
  <si>
    <t>г. Пенза ул. Старо-Черкасская д.3</t>
  </si>
  <si>
    <t>г. Пенза ул. Ударная д.12/23</t>
  </si>
  <si>
    <t>г. Пенза ул. Ударная д.17</t>
  </si>
  <si>
    <t>г. Пенза ул. Ударная д.3</t>
  </si>
  <si>
    <t xml:space="preserve">г. Пенза ул. Урицкого д.133 </t>
  </si>
  <si>
    <t>г. Пенза ул. Ухтомского д.2А</t>
  </si>
  <si>
    <t>г. Пенза ул. Фрунзе д.10</t>
  </si>
  <si>
    <t>г. Пенза ул. Фрунзе д.11</t>
  </si>
  <si>
    <t>г. Пенза ул. Чехова д.37</t>
  </si>
  <si>
    <t>г. Пенза ул. Чехова д.53</t>
  </si>
  <si>
    <t xml:space="preserve">г. Пенза ул. Терновского д.8 </t>
  </si>
  <si>
    <t>г. Пенза ул. Ударная д.15</t>
  </si>
  <si>
    <t>П Е Р Е Ч Е Н Ь</t>
  </si>
  <si>
    <t>аварийных многоквартирных домов</t>
  </si>
  <si>
    <t>Планируемая дата окончания переселения</t>
  </si>
  <si>
    <t>Планируемая дата сноса/реконструкции МКД</t>
  </si>
  <si>
    <t xml:space="preserve">Дополнительные источники финансирования </t>
  </si>
  <si>
    <t>Внебюджетные источники финансирования</t>
  </si>
  <si>
    <t>Строительство МКД</t>
  </si>
  <si>
    <t>Стоимость</t>
  </si>
  <si>
    <t>Площадь</t>
  </si>
  <si>
    <t>кв. м</t>
  </si>
  <si>
    <t xml:space="preserve">ПЛАНИРУЕМЫЕ ПОКАЗАТЕЛИ </t>
  </si>
  <si>
    <t>Расселенная площадь</t>
  </si>
  <si>
    <t>Количество расселенных помещений</t>
  </si>
  <si>
    <t>Количество переселенных жителей</t>
  </si>
  <si>
    <t>2013 г.</t>
  </si>
  <si>
    <t>2014 г.</t>
  </si>
  <si>
    <t>2015 г.</t>
  </si>
  <si>
    <t>2016 г.</t>
  </si>
  <si>
    <t>2017 г.</t>
  </si>
  <si>
    <t>2013 год</t>
  </si>
  <si>
    <t>2014 год</t>
  </si>
  <si>
    <t>2015 год</t>
  </si>
  <si>
    <t>2016 год</t>
  </si>
  <si>
    <t>г. Пенза ул. Чехова д.56</t>
  </si>
  <si>
    <t>г. Пенза ул. Красная д.75</t>
  </si>
  <si>
    <t>г. Пенза ул. Чехова д.31</t>
  </si>
  <si>
    <t xml:space="preserve">г. Пенза ул. Рабочий Порядок д.1 </t>
  </si>
  <si>
    <t>г. Пенза ул. Фрунзе д.12</t>
  </si>
  <si>
    <t>г. Пенза ул. Фрунзе д.14</t>
  </si>
  <si>
    <t>г. Пенза проезд Литовский 1-й д.3</t>
  </si>
  <si>
    <t>г. Пенза ул. Рабочий Порядок д.16</t>
  </si>
  <si>
    <t>Первый заместитель главы администрации</t>
  </si>
  <si>
    <t>г. Пенза ул. Павлова д. 46</t>
  </si>
  <si>
    <t>г. Пенза ул. Урицкого д. 128</t>
  </si>
  <si>
    <t>07.06.2008</t>
  </si>
  <si>
    <t>172/12</t>
  </si>
  <si>
    <t>23.12.2009</t>
  </si>
  <si>
    <t>165/35</t>
  </si>
  <si>
    <t>Приложение № 1  
к постановлению администрации города Пензы
              от ___________ № ____________</t>
  </si>
  <si>
    <t>Р Е Е С Т Р</t>
  </si>
  <si>
    <t>аварийных многоквартирных домов по способам переселения</t>
  </si>
  <si>
    <t>«Переселение граждан из аварийного жилищного фонда на территории города Пензы на 2013-2017 годы»</t>
  </si>
  <si>
    <t>Итого по программе:</t>
  </si>
  <si>
    <t xml:space="preserve"> Приложение № 3 к муниципальной адресной программе «Переселение граждан из аварийного жилищного фонда на территории города Пензы на  2013-2017 годы»</t>
  </si>
  <si>
    <t>Приложение № 2 к муниципальной адресной программе «Переселение граждан из аварийного жилищного фонда на территории города Пензы на  2013-2017 годы»</t>
  </si>
  <si>
    <t>г. Пенза ул. Рылеева д.3</t>
  </si>
  <si>
    <t>г Пенза пер Автоматный д.9</t>
  </si>
  <si>
    <t>г Пенза проезд Богданова д.15А</t>
  </si>
  <si>
    <t>г Пенза проезд Некрасова д.32</t>
  </si>
  <si>
    <t>г Пенза проезд Окружной 3-й д.5</t>
  </si>
  <si>
    <t>г Пенза проезд Павлова д.1</t>
  </si>
  <si>
    <t>г Пенза проезд Яблочкова 2-й д.11</t>
  </si>
  <si>
    <t>г Пенза тер Совхоз-техникум д.12</t>
  </si>
  <si>
    <t>г Пенза тер Совхоз-техникум д.13</t>
  </si>
  <si>
    <t>г Пенза тер Совхоз-техникум д.20</t>
  </si>
  <si>
    <t>г Пенза тер Совхоз-техникум д.8</t>
  </si>
  <si>
    <t>г Пенза ул 9 Января д.9</t>
  </si>
  <si>
    <t>г Пенза ул Богданова д.21</t>
  </si>
  <si>
    <t>г Пенза ул Богданова д.3</t>
  </si>
  <si>
    <t>г Пенза ул Богданова д.5А</t>
  </si>
  <si>
    <t>г Пенза ул Ботаническая д.11</t>
  </si>
  <si>
    <t>г Пенза ул Ботаническая д.22</t>
  </si>
  <si>
    <t>г Пенза ул Ботаническая д.26</t>
  </si>
  <si>
    <t>г Пенза ул Ботаническая д.28</t>
  </si>
  <si>
    <t>г Пенза ул Ботаническая д.9</t>
  </si>
  <si>
    <t>г Пенза ул Бригадная д.4</t>
  </si>
  <si>
    <t>г Пенза ул Бригадная д.6</t>
  </si>
  <si>
    <t>г Пенза ул Володарского д.26</t>
  </si>
  <si>
    <t>г Пенза ул Воровского д.33</t>
  </si>
  <si>
    <t>г Пенза ул Гагарина д.12</t>
  </si>
  <si>
    <t xml:space="preserve">г Пенза ул Гагарина д.14 </t>
  </si>
  <si>
    <t>г Пенза ул Галетная д.36</t>
  </si>
  <si>
    <t>г Пенза ул Гоголя д.20</t>
  </si>
  <si>
    <t>г Пенза ул Гоголя д.3 кор.а</t>
  </si>
  <si>
    <t>г Пенза ул ИТР д.4</t>
  </si>
  <si>
    <t>г Пенза ул Каракозова д.7</t>
  </si>
  <si>
    <t>г Пенза ул Комсомольская д.22</t>
  </si>
  <si>
    <t>г Пенза ул Конструкторская д.1</t>
  </si>
  <si>
    <t>г Пенза ул Конструкторская д.5</t>
  </si>
  <si>
    <t>г Пенза ул Красная д.75В</t>
  </si>
  <si>
    <t>г Пенза ул Красная д.77</t>
  </si>
  <si>
    <t>г Пенза ул Крупской д.2</t>
  </si>
  <si>
    <t>г Пенза ул Куйбышева д.50А</t>
  </si>
  <si>
    <t>г Пенза ул Лескова д.4</t>
  </si>
  <si>
    <t>г Пенза ул Литейная д.4</t>
  </si>
  <si>
    <t>г Пенза ул Путевая д.3</t>
  </si>
  <si>
    <t>г Пенза ул Пушанина д.1а</t>
  </si>
  <si>
    <t>г Пенза ул Рылеева д.6</t>
  </si>
  <si>
    <t>г Пенза ул Саранская д.41а</t>
  </si>
  <si>
    <t>г Пенза ул Старо-Черкасская д.26 кор.Б</t>
  </si>
  <si>
    <t>г Пенза ул Старо-Черкасская д.3</t>
  </si>
  <si>
    <t>г Пенза ул Транспортная д.25</t>
  </si>
  <si>
    <t>г Пенза ул Урицкого д.15</t>
  </si>
  <si>
    <t>г Пенза ул Центральная д.5</t>
  </si>
  <si>
    <t>г Пенза ул Чкалова д.14</t>
  </si>
  <si>
    <t>Итого по город Пенза:</t>
  </si>
  <si>
    <t>г Пенза пл Мироносицкая д.1/2</t>
  </si>
  <si>
    <t>г Пенза проезд Молокова 2-й д.16</t>
  </si>
  <si>
    <t>г Пенза ул Глазунова д.10</t>
  </si>
  <si>
    <t>г Пенза ул Глазунова д.10а</t>
  </si>
  <si>
    <t>г Пенза ул Глазунова д.12</t>
  </si>
  <si>
    <t>г Пенза ул Глазунова д.12а</t>
  </si>
  <si>
    <t>г Пенза ул Глазунова д.12б</t>
  </si>
  <si>
    <t>г Пенза ул Глазунова д.14</t>
  </si>
  <si>
    <t>г Пенза ул Глазунова д.14а</t>
  </si>
  <si>
    <t>г Пенза ул Глазунова д.16</t>
  </si>
  <si>
    <t>г Пенза ул Глазунова д.4а</t>
  </si>
  <si>
    <t>г Пенза ул Глазунова д.6а</t>
  </si>
  <si>
    <t>г Пенза ул Глазунова д.8</t>
  </si>
  <si>
    <t>г Пенза ул Ермака д.40</t>
  </si>
  <si>
    <t>г Пенза ул Индустриальная д.53А</t>
  </si>
  <si>
    <t>г Пенза ул Каракозова д.12</t>
  </si>
  <si>
    <t>г Пенза ул Карпинского д.16</t>
  </si>
  <si>
    <t>г Пенза ул Коммунистическая д.11а/1</t>
  </si>
  <si>
    <t>г Пенза ул Коммунистическая д.11а/7</t>
  </si>
  <si>
    <t>г Пенза ул Комсомольская д.21/5</t>
  </si>
  <si>
    <t>г Пенза ул Комсомольская д.34</t>
  </si>
  <si>
    <t>г Пенза ул Комсомольская д.38/7</t>
  </si>
  <si>
    <t>г Пенза ул Кооперативная д.1/20</t>
  </si>
  <si>
    <t>г Пенза ул Кооперативная д.5</t>
  </si>
  <si>
    <t>г Пенза ул Красная д.48/22</t>
  </si>
  <si>
    <t>г Пенза ул Красная д.70</t>
  </si>
  <si>
    <t>г Пенза ул Краснова д.113А</t>
  </si>
  <si>
    <t>г Пенза ул Краснова д.113Б</t>
  </si>
  <si>
    <t>г Пенза ул Куйбышева д.35</t>
  </si>
  <si>
    <t>г Пенза ул Лагерная д.3А</t>
  </si>
  <si>
    <t>г Пенза ул Лесозащитная д.3</t>
  </si>
  <si>
    <t>г Пенза ул Литейная д.6</t>
  </si>
  <si>
    <t>г Пенза ул Пушкина д.26</t>
  </si>
  <si>
    <t>г Пенза ул Рылеева д.3</t>
  </si>
  <si>
    <t>г Пенза ул Суворова д.72</t>
  </si>
  <si>
    <t>г Пенза ул Урицкого д.128</t>
  </si>
  <si>
    <t>г Пенза ул Чехова д.84</t>
  </si>
  <si>
    <t>Всего по этапу 2014 года без финансовой поддержки Фонда</t>
  </si>
  <si>
    <t>Всего по этапу 2015 года с финансовой поддержкой Фонда</t>
  </si>
  <si>
    <t>г Пенза проезд Лескова 3-й д.7/20</t>
  </si>
  <si>
    <t>г Пенза проезд Литовский 1-й д.3А</t>
  </si>
  <si>
    <t>г Пенза тер Совхоз-техникум д.25</t>
  </si>
  <si>
    <t>г Пенза ул Бурденко д.16</t>
  </si>
  <si>
    <t>г Пенза ул Комсомольская д.23</t>
  </si>
  <si>
    <t>г Пенза ул Комсомольская д.24</t>
  </si>
  <si>
    <t>г Пенза ул Комсомольская д.27</t>
  </si>
  <si>
    <t>г Пенза ул Комсомольская д.9</t>
  </si>
  <si>
    <t>г Пенза ул Кооперативная д.3</t>
  </si>
  <si>
    <t>г Пенза ул Красная д.75А</t>
  </si>
  <si>
    <t>г Пенза ул Красная д.76</t>
  </si>
  <si>
    <t>г Пенза ул Лесозащитная д.4</t>
  </si>
  <si>
    <t>г Пенза ул Локомотивная д.25</t>
  </si>
  <si>
    <t>г Пенза ул Павлова д.46</t>
  </si>
  <si>
    <t>г Пенза ул Рабочий Порядок д.1</t>
  </si>
  <si>
    <t>г Пенза ул Рабочий Порядок д.16</t>
  </si>
  <si>
    <t>г Пенза ул Ставского д.7</t>
  </si>
  <si>
    <t>г Пенза ул Ударная д.12/23</t>
  </si>
  <si>
    <t>г Пенза ул Ударная д.15</t>
  </si>
  <si>
    <t>г Пенза ул Ударная д.17</t>
  </si>
  <si>
    <t>г Пенза ул Ударная д.3</t>
  </si>
  <si>
    <t>г Пенза ул Ухтомского д.2А</t>
  </si>
  <si>
    <t>г Пенза ул Фрунзе д.10</t>
  </si>
  <si>
    <t>г Пенза ул Фрунзе д.11</t>
  </si>
  <si>
    <t>г Пенза ул Фрунзе д.12</t>
  </si>
  <si>
    <t>г Пенза ул Фрунзе д.14</t>
  </si>
  <si>
    <t>г Пенза ул Чехова д.31</t>
  </si>
  <si>
    <t>г Пенза ул Чехова д.37</t>
  </si>
  <si>
    <t>г Пенза ул Чехова д.53</t>
  </si>
  <si>
    <t>Всего по этапу 2015 года без финансовой поддержки Фонда</t>
  </si>
  <si>
    <t>Всего по этапу 2016 года с финансовой поддержкой Фонда</t>
  </si>
  <si>
    <t>г Пенза пер Транспортный д.22</t>
  </si>
  <si>
    <t>г Пенза проезд Жемчужный д.3</t>
  </si>
  <si>
    <t>г Пенза проезд Мусоргского 1-й д.67</t>
  </si>
  <si>
    <t>г Пенза проезд Павлова д.3</t>
  </si>
  <si>
    <t>г Пенза проезд Рахманинова 2-й д.1</t>
  </si>
  <si>
    <t>г Пенза проезд Рахманинова 2-й д.11</t>
  </si>
  <si>
    <t>г Пенза проезд Рахманинова 2-й д.9</t>
  </si>
  <si>
    <t>г Пенза проезд Рахманинова 3-й д.12</t>
  </si>
  <si>
    <t>г Пенза проезд Складской 2-й д.3а</t>
  </si>
  <si>
    <t xml:space="preserve">г Пенза с Арбеково д.5 </t>
  </si>
  <si>
    <t>г Пенза ул 9 Января д.1/27</t>
  </si>
  <si>
    <t>г Пенза ул Беляева д.3</t>
  </si>
  <si>
    <t>г Пенза ул Беляева д.9</t>
  </si>
  <si>
    <t>г Пенза ул Ботаническая д.3</t>
  </si>
  <si>
    <t>г Пенза ул Бумажников д.15</t>
  </si>
  <si>
    <t>г Пенза ул Бумажников д.16</t>
  </si>
  <si>
    <t>г Пенза ул Бумажников д.5</t>
  </si>
  <si>
    <t>г Пенза ул Бумажников д.6</t>
  </si>
  <si>
    <t>г Пенза ул Воровского д.10</t>
  </si>
  <si>
    <t>г Пенза ул Воровского д.11</t>
  </si>
  <si>
    <t>г Пенза ул Воровского д.30</t>
  </si>
  <si>
    <t>г Пенза ул Воровского д.32</t>
  </si>
  <si>
    <t>г Пенза ул Воровского д.36</t>
  </si>
  <si>
    <t>г Пенза ул Воровского д.9/7</t>
  </si>
  <si>
    <t>г Пенза ул Воронежская д.9</t>
  </si>
  <si>
    <t>г Пенза ул Гагарина д.16а</t>
  </si>
  <si>
    <t>г Пенза ул Галетная д.34а</t>
  </si>
  <si>
    <t>г Пенза ул Гладкова д.12б</t>
  </si>
  <si>
    <t>г Пенза ул Гоголя д.14</t>
  </si>
  <si>
    <t>г Пенза ул Долгова д.23</t>
  </si>
  <si>
    <t>г Пенза ул Жемчужная д.30в</t>
  </si>
  <si>
    <t>г Пенза ул Зарубина д.25</t>
  </si>
  <si>
    <t>г Пенза ул ИТР д.1</t>
  </si>
  <si>
    <t>г Пенза ул ИТР д.6</t>
  </si>
  <si>
    <t>г Пенза ул Каракозова д.16</t>
  </si>
  <si>
    <t>г Пенза ул Каракозова д.8</t>
  </si>
  <si>
    <t>г Пенза ул Касаткина д.7</t>
  </si>
  <si>
    <t>г Пенза ул Ключевского д.58</t>
  </si>
  <si>
    <t>г Пенза ул Ключевского д.9</t>
  </si>
  <si>
    <t>г Пенза ул Комсомольская д.11</t>
  </si>
  <si>
    <t>г Пенза ул Конструкторская д.7</t>
  </si>
  <si>
    <t>г Пенза ул Конструкторская д.9</t>
  </si>
  <si>
    <t>г Пенза ул Куйбышева д.4</t>
  </si>
  <si>
    <t>г Пенза ул Леонова д.3</t>
  </si>
  <si>
    <t>г Пенза ул Лесной поселок д.13</t>
  </si>
  <si>
    <t>г Пенза ул Лесной поселок д.5</t>
  </si>
  <si>
    <t>г Пенза ул Лесной поселок д.7</t>
  </si>
  <si>
    <t>г Пенза ул Максима Горького д.16</t>
  </si>
  <si>
    <t xml:space="preserve">г Пенза ул Средняя д.23 </t>
  </si>
  <si>
    <t>г Пенза ул Тарханова д.9</t>
  </si>
  <si>
    <t>г Пенза ул Ударная д.13/40</t>
  </si>
  <si>
    <t>г Пенза ул Ударная д.8/28</t>
  </si>
  <si>
    <t>г Пенза ул Ударная д.9</t>
  </si>
  <si>
    <t>г Пенза ул Чкалова д.56</t>
  </si>
  <si>
    <t>Всего по этапу 2016 года без финансовой поддержки Фонда</t>
  </si>
  <si>
    <t>г Пенза проезд Павлова д.4</t>
  </si>
  <si>
    <t>г Пенза проезд Подгорный 2-й д.12/14</t>
  </si>
  <si>
    <t>г Пенза проезд Рахманинова 2-й д.7</t>
  </si>
  <si>
    <t>г Пенза проезд Рахманинова 3-й д.4</t>
  </si>
  <si>
    <t>г Пенза ул Балашовская д.5</t>
  </si>
  <si>
    <t>г Пенза ул Воровского д.12</t>
  </si>
  <si>
    <t>г Пенза ул Комсомольская д.12</t>
  </si>
  <si>
    <t>г Пенза ул Комсомольская д.29</t>
  </si>
  <si>
    <t>г Пенза ул Комсомольская д.36</t>
  </si>
  <si>
    <t>г Пенза ул Фрунзе д.9</t>
  </si>
  <si>
    <t>Другие</t>
  </si>
  <si>
    <t>Договор о развитии застроенной территории</t>
  </si>
  <si>
    <t xml:space="preserve">г Пенза проезд Лескова 3-й д. 6 </t>
  </si>
  <si>
    <t xml:space="preserve">г Пенза ул Локомотивная д. 9 </t>
  </si>
  <si>
    <t xml:space="preserve">г Пенза ул Локомотивная д.7а </t>
  </si>
  <si>
    <t xml:space="preserve">г Пенза ул Маркина д.6А </t>
  </si>
  <si>
    <t xml:space="preserve">г Пенза ул Молодогвардейская д.38 </t>
  </si>
  <si>
    <t xml:space="preserve">г Пенза ул Набережная реки Суры д.1 </t>
  </si>
  <si>
    <t xml:space="preserve">г Пенза ул Набережная реки Суры д.10 </t>
  </si>
  <si>
    <t xml:space="preserve">г Пенза ул Набережная реки Суры д.11 </t>
  </si>
  <si>
    <t xml:space="preserve">г Пенза ул Набережная реки Суры д.12 </t>
  </si>
  <si>
    <t xml:space="preserve">г Пенза ул Набережная реки Суры д.2 </t>
  </si>
  <si>
    <t xml:space="preserve">г Пенза ул Набережная реки Суры д.3 </t>
  </si>
  <si>
    <t xml:space="preserve">г Пенза ул Набережная реки Суры д.5 </t>
  </si>
  <si>
    <t xml:space="preserve">г Пенза ул Пригородная д.3 </t>
  </si>
  <si>
    <t xml:space="preserve">г Пенза ул Пригородная д.9 </t>
  </si>
  <si>
    <t>г Пенза ул Путевая д.15</t>
  </si>
  <si>
    <t xml:space="preserve">г Пенза ул Пушанина д.8А </t>
  </si>
  <si>
    <t xml:space="preserve">г Пенза ул Ряжская д.22 </t>
  </si>
  <si>
    <t xml:space="preserve">г Пенза ул Ряжская д.24 </t>
  </si>
  <si>
    <t xml:space="preserve">г Пенза ул Савицкого д.10 </t>
  </si>
  <si>
    <t xml:space="preserve">г Пенза ул Свободы д.16А </t>
  </si>
  <si>
    <t xml:space="preserve">г Пенза ул Свободы д.1в </t>
  </si>
  <si>
    <t xml:space="preserve">г Пенза ул Старо-Черкасская д.26 </t>
  </si>
  <si>
    <t xml:space="preserve">г Пенза проезд Лескова 3-й д.8 </t>
  </si>
  <si>
    <t xml:space="preserve">г Пенза ул Локомотивная д.15 </t>
  </si>
  <si>
    <t xml:space="preserve">г Пенза ул Локомотивная д.17 </t>
  </si>
  <si>
    <t xml:space="preserve">г Пенза ул Локомотивная д.23 </t>
  </si>
  <si>
    <t xml:space="preserve">г Пенза ул Локомотивная д.29 </t>
  </si>
  <si>
    <t xml:space="preserve">г Пенза ул Локомотивная д.35 </t>
  </si>
  <si>
    <t>г Пенза ул Луначарского д.2а</t>
  </si>
  <si>
    <t xml:space="preserve">г Пенза ул Терновского д.8 </t>
  </si>
  <si>
    <t xml:space="preserve">г Пенза ул Урицкого д.133 </t>
  </si>
  <si>
    <t xml:space="preserve">г Пенза проезд Жемчужный д.10б </t>
  </si>
  <si>
    <t xml:space="preserve">г Пенза ул Луначарского д.2б </t>
  </si>
  <si>
    <t xml:space="preserve">г Пенза ул Маркина д.10/7 </t>
  </si>
  <si>
    <t xml:space="preserve">г Пенза ул Маркина д.12 </t>
  </si>
  <si>
    <t xml:space="preserve">г Пенза ул Маркина д.14/8 </t>
  </si>
  <si>
    <t xml:space="preserve">г Пенза ул Менделеева д.1/34 </t>
  </si>
  <si>
    <t xml:space="preserve">г Пенза ул Мичурина д.7 </t>
  </si>
  <si>
    <t xml:space="preserve">г Пенза ул Мичурина д.9 </t>
  </si>
  <si>
    <t xml:space="preserve">г Пенза ул Молодогвардейская д.40 </t>
  </si>
  <si>
    <t xml:space="preserve">г Пенза ул Привокзальная д.15 </t>
  </si>
  <si>
    <t xml:space="preserve">г Пенза ул Саранская д.41б </t>
  </si>
  <si>
    <t xml:space="preserve">г Пенза ул Северная д.2А </t>
  </si>
  <si>
    <t xml:space="preserve">г Пенза ул Рахманинова д.46 </t>
  </si>
  <si>
    <t xml:space="preserve">г Пенза ул Стрелочная д.22 </t>
  </si>
  <si>
    <t>Приложение № 1                                                                                                          к муниципальной адресной программе «Переселение граждан из аварийного жилищного фонда на территории города Пензы на 2013-2017 годы»</t>
  </si>
  <si>
    <t xml:space="preserve">г Пенза ул Набережная реки Мойки д.11 </t>
  </si>
  <si>
    <t xml:space="preserve">г Пенза ул Саранская д.41в </t>
  </si>
  <si>
    <t>163/71</t>
  </si>
  <si>
    <t>выполнения ведомственной целевой программы</t>
  </si>
  <si>
    <t xml:space="preserve">г Пенза ул Суворова д.72 </t>
  </si>
  <si>
    <t>6/ 12</t>
  </si>
  <si>
    <t>за счет средств бюджета субъекта Российской Федерации</t>
  </si>
  <si>
    <t>169/11</t>
  </si>
  <si>
    <t>г Пенза ул Саранская д.41в</t>
  </si>
  <si>
    <t>6/12</t>
  </si>
  <si>
    <t>6/28</t>
  </si>
  <si>
    <t>6/31</t>
  </si>
  <si>
    <t>6/39</t>
  </si>
  <si>
    <t>2017 год</t>
  </si>
  <si>
    <t xml:space="preserve">В.А.Попков </t>
  </si>
  <si>
    <t>В.А. Попков</t>
  </si>
  <si>
    <t>Приобретение жилых
помещений у застройщиков</t>
  </si>
  <si>
    <t>Приобретение жилых помещений у
лиц, не являющихся застройщиком</t>
  </si>
  <si>
    <t>Выкуп жилых помещений у
собственников</t>
  </si>
  <si>
    <t>Расселяемая площадь жилых
помещений</t>
  </si>
  <si>
    <t>Всего по субъекту 2013 - 2017 годы, в т.ч.:</t>
  </si>
  <si>
    <t>Всего по субъекту 2013 - 2017 годы, с финансовой поддержкой Фонда</t>
  </si>
  <si>
    <t>Всего по субъекту 2013 - 2017 годы, без финансовой поддержки Фонда</t>
  </si>
  <si>
    <t>г Пенза ул Чехова д.56</t>
  </si>
  <si>
    <t>г Пенза ул Гладкова д.12</t>
  </si>
  <si>
    <t xml:space="preserve">г Пенза ул Старо-Черкасская д.8 </t>
  </si>
  <si>
    <t xml:space="preserve">г Пенза ул Свободы д.20а </t>
  </si>
  <si>
    <t xml:space="preserve">г Пенза ул Свободы д.18 </t>
  </si>
  <si>
    <t xml:space="preserve">г Пенза ул Свободы д.16 </t>
  </si>
  <si>
    <t xml:space="preserve">г Пенза ул Рылеева д.4 </t>
  </si>
  <si>
    <t xml:space="preserve">г Пенза ул Рылеева д.2 </t>
  </si>
  <si>
    <t>г Пенза ул Ремесленная д.6</t>
  </si>
  <si>
    <t xml:space="preserve">г Пенза ул Ремесленная д.4 </t>
  </si>
  <si>
    <t xml:space="preserve">г Пенза ул Пушанина д.6А </t>
  </si>
  <si>
    <t xml:space="preserve">г Пенза ул Путевая д.2 </t>
  </si>
  <si>
    <t>г Пенза ул Окружная д.19</t>
  </si>
  <si>
    <t>г Пенза ул Набережная реки Суры д.9</t>
  </si>
  <si>
    <t>г Пенза ул Набережная реки Суры д.8</t>
  </si>
  <si>
    <t>г Пенза ул Набережная реки Суры д.4</t>
  </si>
  <si>
    <t>г Пенза ул Набережная реки Суры д.2</t>
  </si>
  <si>
    <t xml:space="preserve">г Пенза ул Маркина д.8/8 </t>
  </si>
  <si>
    <t>г Пенза ул Набережная реки Суры д.1 З</t>
  </si>
  <si>
    <t>г Пенза ул Набережная реки Суры д.10</t>
  </si>
  <si>
    <t>г Пенза проезд Жемчужный д.10б</t>
  </si>
  <si>
    <t xml:space="preserve">г Пенза ул Локомотивная д.11 </t>
  </si>
  <si>
    <t xml:space="preserve">г Пенза ул Локомотивная д.55 </t>
  </si>
  <si>
    <t>г Пенза ул Менделеева д.1/34</t>
  </si>
  <si>
    <t>г Пенза ул Мичурина д.9</t>
  </si>
  <si>
    <t xml:space="preserve">г Пенза ул Набережная реки Мойки д.11  </t>
  </si>
  <si>
    <t xml:space="preserve">г Пенза ул Локомотивная д.33 </t>
  </si>
  <si>
    <t xml:space="preserve">г Пенза ул Локомотивная д.37 </t>
  </si>
  <si>
    <t xml:space="preserve">г Пенза ул Локомотивная д.39 </t>
  </si>
  <si>
    <t xml:space="preserve">г Пенза ул Локомотивная д.43 </t>
  </si>
  <si>
    <t xml:space="preserve">г Пенза ул Локомотивная д.47 </t>
  </si>
  <si>
    <t xml:space="preserve">г Пенза ул Локомотивная д.51 </t>
  </si>
  <si>
    <t xml:space="preserve">г Пенза ул Мебельная д.13 </t>
  </si>
  <si>
    <t xml:space="preserve">г Пенза ул Мостовая д.21/23 </t>
  </si>
  <si>
    <t xml:space="preserve">г Пенза ул Новая д.50 №165/1 </t>
  </si>
  <si>
    <t>г Пенза ул Павлушкина д.102</t>
  </si>
  <si>
    <t xml:space="preserve">г Пенза ул Пархоменко д.27 </t>
  </si>
  <si>
    <t xml:space="preserve">г Пенза ул Перекоп д.2а </t>
  </si>
  <si>
    <t xml:space="preserve">г Пенза ул Пожарского д.2 </t>
  </si>
  <si>
    <t xml:space="preserve">г Пенза ул Пожарского д.6 </t>
  </si>
  <si>
    <t xml:space="preserve">г Пенза ул Привокзальная д.25 </t>
  </si>
  <si>
    <t xml:space="preserve">г Пенза ул Привокзальная д.27 </t>
  </si>
  <si>
    <t xml:space="preserve">г Пенза ул Привокзальная д.31 </t>
  </si>
  <si>
    <t xml:space="preserve">г Пенза ул Путевая д.1 </t>
  </si>
  <si>
    <t xml:space="preserve">г Пенза ул Путевая д.5 </t>
  </si>
  <si>
    <t>г Пенза ул Ремесленная д.2</t>
  </si>
  <si>
    <t xml:space="preserve">г Пенза ул Рузаевская д.2а </t>
  </si>
  <si>
    <t xml:space="preserve">г Пенза ул Свободы д.34 </t>
  </si>
  <si>
    <t xml:space="preserve">г Пенза ул Северная д.10 </t>
  </si>
  <si>
    <t xml:space="preserve">г Пенза ул Северная д.18 </t>
  </si>
  <si>
    <t xml:space="preserve">г Пенза ул Слесарная д.11 </t>
  </si>
  <si>
    <t>г Пенза ул Сосновая д.4</t>
  </si>
  <si>
    <t>г. Пенза проезд Павлова д.3</t>
  </si>
  <si>
    <t>г. Пенза проезд Рахманинова 3-й д.12</t>
  </si>
  <si>
    <t>г. Пенза ул. 9 Января д.1/27</t>
  </si>
  <si>
    <t>г. Пенза ул. Воровского д.11</t>
  </si>
  <si>
    <t>г. Пенза ул. Ключевского д.9</t>
  </si>
  <si>
    <t>г. Пенза ул. Маркина д.14/8</t>
  </si>
  <si>
    <t>г. Пенза ул. Чкалова д. 56</t>
  </si>
  <si>
    <t>г. Пенза ул. Свободы д.16</t>
  </si>
  <si>
    <t>г. Пенза ул. Саранская д.41в</t>
  </si>
  <si>
    <t>г Пенза ул Маркина д.6А</t>
  </si>
  <si>
    <t>г. Пенза ул. Набережная реки Суры д.2</t>
  </si>
  <si>
    <t>166/3</t>
  </si>
  <si>
    <t>г Пенза ул Пушанино д.1а</t>
  </si>
  <si>
    <t>Приложение № 1  
к постановлению администрации города Пензы
              от 25.12.2015 № 2230/3</t>
  </si>
  <si>
    <t xml:space="preserve">Приложение №2   
к постановлению администрации города Пензы
              от 25.12.2015 № 2230/3 </t>
  </si>
  <si>
    <t xml:space="preserve">Приложение № 3  
к постановлению администрации города Пензы
              от 25.12.2015 № 2230/3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</si>
</sst>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.00"/>
  </numFmts>
  <fonts count="2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/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justify" wrapText="1"/>
    </xf>
    <xf numFmtId="4" fontId="8" fillId="0" borderId="1" xfId="0" applyNumberFormat="1" applyFont="1" applyBorder="1" applyAlignment="1">
      <alignment horizontal="center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wrapText="1"/>
    </xf>
    <xf numFmtId="4" fontId="8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4" fontId="10" fillId="3" borderId="1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13" fillId="2" borderId="1" xfId="0" applyFont="1" applyFill="1" applyBorder="1" applyAlignment="1">
      <alignment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1" fillId="2" borderId="0" xfId="0" applyFont="1" applyFill="1" applyBorder="1"/>
    <xf numFmtId="2" fontId="14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4" fontId="18" fillId="2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/>
    <xf numFmtId="1" fontId="13" fillId="2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3" fillId="0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14" fillId="2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0" fontId="24" fillId="0" borderId="0" xfId="0" applyFont="1"/>
    <xf numFmtId="0" fontId="2" fillId="0" borderId="0" xfId="0" applyFont="1" applyAlignment="1"/>
    <xf numFmtId="0" fontId="2" fillId="0" borderId="0" xfId="0" applyFont="1"/>
    <xf numFmtId="4" fontId="16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textRotation="90" wrapText="1"/>
    </xf>
    <xf numFmtId="0" fontId="13" fillId="2" borderId="8" xfId="0" applyFont="1" applyFill="1" applyBorder="1" applyAlignment="1">
      <alignment horizontal="center" vertical="center" textRotation="90" wrapText="1"/>
    </xf>
    <xf numFmtId="0" fontId="13" fillId="2" borderId="5" xfId="0" applyFont="1" applyFill="1" applyBorder="1" applyAlignment="1">
      <alignment horizontal="center" vertical="center" textRotation="90" wrapText="1"/>
    </xf>
    <xf numFmtId="0" fontId="13" fillId="2" borderId="7" xfId="0" applyFont="1" applyFill="1" applyBorder="1" applyAlignment="1">
      <alignment horizontal="center" vertical="center" textRotation="90"/>
    </xf>
    <xf numFmtId="0" fontId="13" fillId="2" borderId="8" xfId="0" applyFont="1" applyFill="1" applyBorder="1" applyAlignment="1">
      <alignment horizontal="center" vertical="center" textRotation="90"/>
    </xf>
    <xf numFmtId="0" fontId="13" fillId="2" borderId="5" xfId="0" applyFont="1" applyFill="1" applyBorder="1" applyAlignment="1">
      <alignment horizontal="center" vertical="center" textRotation="90"/>
    </xf>
    <xf numFmtId="0" fontId="13" fillId="2" borderId="1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wrapText="1"/>
    </xf>
    <xf numFmtId="0" fontId="15" fillId="2" borderId="3" xfId="0" applyFont="1" applyFill="1" applyBorder="1" applyAlignment="1">
      <alignment wrapText="1"/>
    </xf>
    <xf numFmtId="0" fontId="15" fillId="2" borderId="4" xfId="0" applyFont="1" applyFill="1" applyBorder="1" applyAlignment="1">
      <alignment wrapText="1"/>
    </xf>
    <xf numFmtId="0" fontId="23" fillId="2" borderId="0" xfId="0" applyFont="1" applyFill="1" applyAlignment="1">
      <alignment horizontal="left"/>
    </xf>
    <xf numFmtId="0" fontId="23" fillId="2" borderId="0" xfId="0" applyFont="1" applyFill="1" applyAlignment="1">
      <alignment horizontal="right"/>
    </xf>
    <xf numFmtId="0" fontId="4" fillId="0" borderId="0" xfId="0" applyFont="1" applyAlignment="1">
      <alignment horizontal="right" wrapText="1"/>
    </xf>
    <xf numFmtId="0" fontId="22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7"/>
  <sheetViews>
    <sheetView showGridLines="0" view="pageBreakPreview" topLeftCell="A202" zoomScale="60" zoomScaleNormal="60" workbookViewId="0">
      <selection activeCell="S228" sqref="S228:S303"/>
    </sheetView>
  </sheetViews>
  <sheetFormatPr defaultRowHeight="18.75" x14ac:dyDescent="0.3"/>
  <cols>
    <col min="1" max="1" width="7" style="31" customWidth="1"/>
    <col min="2" max="2" width="48.85546875" style="31" customWidth="1"/>
    <col min="3" max="3" width="15.28515625" style="31" customWidth="1"/>
    <col min="4" max="6" width="15.42578125" style="31" customWidth="1"/>
    <col min="7" max="8" width="7.85546875" style="31" customWidth="1"/>
    <col min="9" max="9" width="15.42578125" style="31" customWidth="1"/>
    <col min="10" max="10" width="7.7109375" style="31" customWidth="1"/>
    <col min="11" max="11" width="8.42578125" style="31" customWidth="1"/>
    <col min="12" max="12" width="8" style="31" customWidth="1"/>
    <col min="13" max="13" width="14.5703125" style="31" customWidth="1"/>
    <col min="14" max="14" width="13.42578125" style="31" customWidth="1"/>
    <col min="15" max="15" width="14.28515625" style="31" customWidth="1"/>
    <col min="16" max="16" width="21.85546875" style="31" customWidth="1"/>
    <col min="17" max="17" width="22.28515625" style="31" customWidth="1"/>
    <col min="18" max="18" width="19.140625" style="31" customWidth="1"/>
    <col min="19" max="19" width="21.140625" style="31" customWidth="1"/>
    <col min="20" max="20" width="19.140625" style="31" customWidth="1"/>
    <col min="21" max="21" width="12.85546875" style="31" customWidth="1"/>
    <col min="22" max="16384" width="9.140625" style="31"/>
  </cols>
  <sheetData>
    <row r="1" spans="1:21" ht="60" customHeight="1" x14ac:dyDescent="0.3">
      <c r="Q1" s="18"/>
      <c r="R1" s="68" t="s">
        <v>488</v>
      </c>
      <c r="S1" s="68"/>
      <c r="T1" s="68"/>
      <c r="U1" s="68"/>
    </row>
    <row r="2" spans="1:21" ht="45.75" customHeight="1" x14ac:dyDescent="0.3">
      <c r="Q2" s="19"/>
      <c r="R2" s="69" t="s">
        <v>728</v>
      </c>
      <c r="S2" s="69"/>
      <c r="T2" s="69"/>
      <c r="U2" s="69"/>
    </row>
    <row r="3" spans="1:21" ht="15" customHeight="1" x14ac:dyDescent="0.3">
      <c r="Q3" s="19"/>
      <c r="R3" s="69"/>
      <c r="S3" s="69"/>
      <c r="T3" s="69"/>
      <c r="U3" s="69"/>
    </row>
    <row r="4" spans="1:21" ht="15" customHeight="1" x14ac:dyDescent="0.3">
      <c r="Q4" s="19"/>
      <c r="R4" s="69"/>
      <c r="S4" s="69"/>
      <c r="T4" s="69"/>
      <c r="U4" s="69"/>
    </row>
    <row r="5" spans="1:21" ht="15.75" customHeight="1" x14ac:dyDescent="0.3">
      <c r="A5" s="32"/>
      <c r="J5" s="32" t="s">
        <v>450</v>
      </c>
    </row>
    <row r="6" spans="1:21" ht="24.75" customHeight="1" x14ac:dyDescent="0.3">
      <c r="A6" s="32"/>
      <c r="J6" s="32" t="s">
        <v>451</v>
      </c>
    </row>
    <row r="7" spans="1:21" ht="15" customHeight="1" x14ac:dyDescent="0.3">
      <c r="A7" s="33"/>
      <c r="B7" s="34"/>
      <c r="C7" s="34"/>
      <c r="D7" s="34"/>
      <c r="E7" s="34"/>
      <c r="F7" s="34"/>
      <c r="G7" s="34"/>
      <c r="H7" s="34"/>
      <c r="I7" s="34"/>
      <c r="J7" s="33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62.25" customHeight="1" x14ac:dyDescent="0.3">
      <c r="A8" s="70" t="s">
        <v>0</v>
      </c>
      <c r="B8" s="73" t="s">
        <v>1</v>
      </c>
      <c r="C8" s="76" t="s">
        <v>2</v>
      </c>
      <c r="D8" s="77"/>
      <c r="E8" s="82" t="s">
        <v>452</v>
      </c>
      <c r="F8" s="85" t="s">
        <v>453</v>
      </c>
      <c r="G8" s="85" t="s">
        <v>3</v>
      </c>
      <c r="H8" s="82" t="s">
        <v>4</v>
      </c>
      <c r="I8" s="82" t="s">
        <v>5</v>
      </c>
      <c r="J8" s="76" t="s">
        <v>6</v>
      </c>
      <c r="K8" s="88"/>
      <c r="L8" s="77"/>
      <c r="M8" s="91" t="s">
        <v>7</v>
      </c>
      <c r="N8" s="91"/>
      <c r="O8" s="91"/>
      <c r="P8" s="92" t="s">
        <v>8</v>
      </c>
      <c r="Q8" s="93"/>
      <c r="R8" s="93"/>
      <c r="S8" s="93"/>
      <c r="T8" s="93"/>
      <c r="U8" s="94"/>
    </row>
    <row r="9" spans="1:21" ht="12" customHeight="1" x14ac:dyDescent="0.3">
      <c r="A9" s="71"/>
      <c r="B9" s="74"/>
      <c r="C9" s="78"/>
      <c r="D9" s="79"/>
      <c r="E9" s="83"/>
      <c r="F9" s="86"/>
      <c r="G9" s="86"/>
      <c r="H9" s="83"/>
      <c r="I9" s="83"/>
      <c r="J9" s="78"/>
      <c r="K9" s="89"/>
      <c r="L9" s="79"/>
      <c r="M9" s="91"/>
      <c r="N9" s="91"/>
      <c r="O9" s="91"/>
      <c r="P9" s="95"/>
      <c r="Q9" s="96"/>
      <c r="R9" s="96"/>
      <c r="S9" s="96"/>
      <c r="T9" s="96"/>
      <c r="U9" s="97"/>
    </row>
    <row r="10" spans="1:21" ht="7.5" customHeight="1" x14ac:dyDescent="0.3">
      <c r="A10" s="71"/>
      <c r="B10" s="74"/>
      <c r="C10" s="78"/>
      <c r="D10" s="79"/>
      <c r="E10" s="83"/>
      <c r="F10" s="86"/>
      <c r="G10" s="86"/>
      <c r="H10" s="83"/>
      <c r="I10" s="83"/>
      <c r="J10" s="80"/>
      <c r="K10" s="90"/>
      <c r="L10" s="81"/>
      <c r="M10" s="91"/>
      <c r="N10" s="91"/>
      <c r="O10" s="91"/>
      <c r="P10" s="98"/>
      <c r="Q10" s="99"/>
      <c r="R10" s="99"/>
      <c r="S10" s="99"/>
      <c r="T10" s="99"/>
      <c r="U10" s="100"/>
    </row>
    <row r="11" spans="1:21" ht="12.75" customHeight="1" x14ac:dyDescent="0.3">
      <c r="A11" s="71"/>
      <c r="B11" s="74"/>
      <c r="C11" s="80"/>
      <c r="D11" s="81"/>
      <c r="E11" s="83"/>
      <c r="F11" s="86"/>
      <c r="G11" s="86"/>
      <c r="H11" s="83"/>
      <c r="I11" s="83"/>
      <c r="J11" s="85" t="s">
        <v>9</v>
      </c>
      <c r="K11" s="101" t="s">
        <v>266</v>
      </c>
      <c r="L11" s="102"/>
      <c r="M11" s="85" t="s">
        <v>9</v>
      </c>
      <c r="N11" s="101" t="s">
        <v>266</v>
      </c>
      <c r="O11" s="102"/>
      <c r="P11" s="85" t="s">
        <v>11</v>
      </c>
      <c r="Q11" s="101" t="s">
        <v>10</v>
      </c>
      <c r="R11" s="103"/>
      <c r="S11" s="103"/>
      <c r="T11" s="103"/>
      <c r="U11" s="102"/>
    </row>
    <row r="12" spans="1:21" ht="66" customHeight="1" x14ac:dyDescent="0.3">
      <c r="A12" s="71"/>
      <c r="B12" s="74"/>
      <c r="C12" s="85" t="s">
        <v>12</v>
      </c>
      <c r="D12" s="85" t="s">
        <v>13</v>
      </c>
      <c r="E12" s="83"/>
      <c r="F12" s="86"/>
      <c r="G12" s="86"/>
      <c r="H12" s="83"/>
      <c r="I12" s="83"/>
      <c r="J12" s="86"/>
      <c r="K12" s="82" t="s">
        <v>14</v>
      </c>
      <c r="L12" s="82" t="s">
        <v>15</v>
      </c>
      <c r="M12" s="86"/>
      <c r="N12" s="82" t="s">
        <v>14</v>
      </c>
      <c r="O12" s="82" t="s">
        <v>15</v>
      </c>
      <c r="P12" s="86"/>
      <c r="Q12" s="82" t="s">
        <v>16</v>
      </c>
      <c r="R12" s="82" t="s">
        <v>735</v>
      </c>
      <c r="S12" s="82" t="s">
        <v>17</v>
      </c>
      <c r="T12" s="82" t="s">
        <v>454</v>
      </c>
      <c r="U12" s="82" t="s">
        <v>455</v>
      </c>
    </row>
    <row r="13" spans="1:21" ht="15" customHeight="1" x14ac:dyDescent="0.3">
      <c r="A13" s="71"/>
      <c r="B13" s="74"/>
      <c r="C13" s="86"/>
      <c r="D13" s="86"/>
      <c r="E13" s="83"/>
      <c r="F13" s="86"/>
      <c r="G13" s="86"/>
      <c r="H13" s="83"/>
      <c r="I13" s="83"/>
      <c r="J13" s="86"/>
      <c r="K13" s="83"/>
      <c r="L13" s="83"/>
      <c r="M13" s="86"/>
      <c r="N13" s="83"/>
      <c r="O13" s="83"/>
      <c r="P13" s="86"/>
      <c r="Q13" s="83"/>
      <c r="R13" s="83"/>
      <c r="S13" s="83"/>
      <c r="T13" s="83"/>
      <c r="U13" s="83"/>
    </row>
    <row r="14" spans="1:21" ht="15" customHeight="1" x14ac:dyDescent="0.3">
      <c r="A14" s="71"/>
      <c r="B14" s="74"/>
      <c r="C14" s="86"/>
      <c r="D14" s="86"/>
      <c r="E14" s="83"/>
      <c r="F14" s="86"/>
      <c r="G14" s="86"/>
      <c r="H14" s="83"/>
      <c r="I14" s="83"/>
      <c r="J14" s="86"/>
      <c r="K14" s="83"/>
      <c r="L14" s="83"/>
      <c r="M14" s="86"/>
      <c r="N14" s="83"/>
      <c r="O14" s="83"/>
      <c r="P14" s="86"/>
      <c r="Q14" s="83"/>
      <c r="R14" s="83"/>
      <c r="S14" s="83"/>
      <c r="T14" s="83"/>
      <c r="U14" s="83"/>
    </row>
    <row r="15" spans="1:21" x14ac:dyDescent="0.3">
      <c r="A15" s="71"/>
      <c r="B15" s="74"/>
      <c r="C15" s="86"/>
      <c r="D15" s="86"/>
      <c r="E15" s="83"/>
      <c r="F15" s="86"/>
      <c r="G15" s="87"/>
      <c r="H15" s="84"/>
      <c r="I15" s="84"/>
      <c r="J15" s="87"/>
      <c r="K15" s="84"/>
      <c r="L15" s="84"/>
      <c r="M15" s="87"/>
      <c r="N15" s="84"/>
      <c r="O15" s="84"/>
      <c r="P15" s="87"/>
      <c r="Q15" s="84"/>
      <c r="R15" s="84"/>
      <c r="S15" s="84"/>
      <c r="T15" s="84"/>
      <c r="U15" s="84"/>
    </row>
    <row r="16" spans="1:21" x14ac:dyDescent="0.3">
      <c r="A16" s="72"/>
      <c r="B16" s="75"/>
      <c r="C16" s="87"/>
      <c r="D16" s="87"/>
      <c r="E16" s="84"/>
      <c r="F16" s="87"/>
      <c r="G16" s="20" t="s">
        <v>18</v>
      </c>
      <c r="H16" s="20" t="s">
        <v>18</v>
      </c>
      <c r="I16" s="20" t="s">
        <v>19</v>
      </c>
      <c r="J16" s="20" t="s">
        <v>20</v>
      </c>
      <c r="K16" s="20" t="s">
        <v>20</v>
      </c>
      <c r="L16" s="20" t="s">
        <v>20</v>
      </c>
      <c r="M16" s="20" t="s">
        <v>19</v>
      </c>
      <c r="N16" s="20" t="s">
        <v>19</v>
      </c>
      <c r="O16" s="20" t="s">
        <v>19</v>
      </c>
      <c r="P16" s="20" t="s">
        <v>21</v>
      </c>
      <c r="Q16" s="20" t="s">
        <v>21</v>
      </c>
      <c r="R16" s="20" t="s">
        <v>21</v>
      </c>
      <c r="S16" s="20" t="s">
        <v>21</v>
      </c>
      <c r="T16" s="20" t="s">
        <v>21</v>
      </c>
      <c r="U16" s="20" t="s">
        <v>21</v>
      </c>
    </row>
    <row r="17" spans="1:21" x14ac:dyDescent="0.3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0">
        <v>15</v>
      </c>
      <c r="P17" s="20">
        <v>16</v>
      </c>
      <c r="Q17" s="20">
        <v>17</v>
      </c>
      <c r="R17" s="20">
        <v>18</v>
      </c>
      <c r="S17" s="20">
        <v>19</v>
      </c>
      <c r="T17" s="20">
        <v>20</v>
      </c>
      <c r="U17" s="20">
        <v>21</v>
      </c>
    </row>
    <row r="18" spans="1:21" ht="18.75" customHeight="1" x14ac:dyDescent="0.3">
      <c r="A18" s="110" t="s">
        <v>262</v>
      </c>
      <c r="B18" s="111"/>
      <c r="C18" s="111"/>
      <c r="D18" s="111"/>
      <c r="E18" s="111"/>
      <c r="F18" s="112"/>
      <c r="G18" s="21">
        <f t="shared" ref="G18:T18" si="0">G21+G111+G164+G225+G305</f>
        <v>7578</v>
      </c>
      <c r="H18" s="21">
        <f>H21+H111+H164+H225+H305</f>
        <v>7253</v>
      </c>
      <c r="I18" s="24">
        <f t="shared" si="0"/>
        <v>118855.22</v>
      </c>
      <c r="J18" s="21">
        <f t="shared" si="0"/>
        <v>3053</v>
      </c>
      <c r="K18" s="21">
        <f t="shared" si="0"/>
        <v>2058</v>
      </c>
      <c r="L18" s="21">
        <f t="shared" si="0"/>
        <v>995</v>
      </c>
      <c r="M18" s="24">
        <f t="shared" si="0"/>
        <v>112823.55999999998</v>
      </c>
      <c r="N18" s="24">
        <f t="shared" si="0"/>
        <v>74110.09</v>
      </c>
      <c r="O18" s="24">
        <f t="shared" si="0"/>
        <v>38713.470000000008</v>
      </c>
      <c r="P18" s="24">
        <f t="shared" si="0"/>
        <v>3642301015.5</v>
      </c>
      <c r="Q18" s="24">
        <f t="shared" si="0"/>
        <v>1992411037</v>
      </c>
      <c r="R18" s="24">
        <f t="shared" si="0"/>
        <v>241807199</v>
      </c>
      <c r="S18" s="24">
        <f t="shared" si="0"/>
        <v>1377471299.5</v>
      </c>
      <c r="T18" s="24">
        <f t="shared" si="0"/>
        <v>250188346</v>
      </c>
      <c r="U18" s="25">
        <v>0</v>
      </c>
    </row>
    <row r="19" spans="1:21" ht="18.75" customHeight="1" x14ac:dyDescent="0.3">
      <c r="A19" s="113" t="s">
        <v>263</v>
      </c>
      <c r="B19" s="114"/>
      <c r="C19" s="114"/>
      <c r="D19" s="114"/>
      <c r="E19" s="114"/>
      <c r="F19" s="115"/>
      <c r="G19" s="21">
        <f t="shared" ref="G19:P19" si="1">G21+G111+G164+G225+G305</f>
        <v>7578</v>
      </c>
      <c r="H19" s="21">
        <f t="shared" si="1"/>
        <v>7253</v>
      </c>
      <c r="I19" s="24">
        <f t="shared" si="1"/>
        <v>118855.22</v>
      </c>
      <c r="J19" s="21">
        <f t="shared" si="1"/>
        <v>3053</v>
      </c>
      <c r="K19" s="21">
        <f t="shared" si="1"/>
        <v>2058</v>
      </c>
      <c r="L19" s="21">
        <f t="shared" si="1"/>
        <v>995</v>
      </c>
      <c r="M19" s="24">
        <f t="shared" si="1"/>
        <v>112823.55999999998</v>
      </c>
      <c r="N19" s="24">
        <f t="shared" si="1"/>
        <v>74110.09</v>
      </c>
      <c r="O19" s="24">
        <f t="shared" si="1"/>
        <v>38713.470000000008</v>
      </c>
      <c r="P19" s="24">
        <f t="shared" si="1"/>
        <v>3642301015.5</v>
      </c>
      <c r="Q19" s="24">
        <f>Q21+Q111+Q164+Q225+Q305</f>
        <v>1992411037</v>
      </c>
      <c r="R19" s="24">
        <f>R21+R111+R164+R225+R305</f>
        <v>241807199</v>
      </c>
      <c r="S19" s="24">
        <f>S21+S111+S164+S225+S305</f>
        <v>1377471299.5</v>
      </c>
      <c r="T19" s="24">
        <f>T21+T111+T164+T225+T305</f>
        <v>250188346</v>
      </c>
      <c r="U19" s="25">
        <v>0</v>
      </c>
    </row>
    <row r="20" spans="1:21" ht="18.75" customHeight="1" x14ac:dyDescent="0.3">
      <c r="A20" s="113" t="s">
        <v>264</v>
      </c>
      <c r="B20" s="114"/>
      <c r="C20" s="114"/>
      <c r="D20" s="114"/>
      <c r="E20" s="114"/>
      <c r="F20" s="115"/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25">
        <v>0</v>
      </c>
    </row>
    <row r="21" spans="1:21" ht="18.75" customHeight="1" x14ac:dyDescent="0.3">
      <c r="A21" s="107" t="s">
        <v>22</v>
      </c>
      <c r="B21" s="108"/>
      <c r="C21" s="108"/>
      <c r="D21" s="108"/>
      <c r="E21" s="108"/>
      <c r="F21" s="109"/>
      <c r="G21" s="21">
        <f t="shared" ref="G21:T21" si="2">SUM(G24:G109)</f>
        <v>2453</v>
      </c>
      <c r="H21" s="21">
        <f t="shared" si="2"/>
        <v>2367</v>
      </c>
      <c r="I21" s="24">
        <f t="shared" si="2"/>
        <v>34558.92</v>
      </c>
      <c r="J21" s="21">
        <f t="shared" si="2"/>
        <v>887</v>
      </c>
      <c r="K21" s="21">
        <f t="shared" si="2"/>
        <v>574</v>
      </c>
      <c r="L21" s="21">
        <f t="shared" si="2"/>
        <v>313</v>
      </c>
      <c r="M21" s="24">
        <f t="shared" si="2"/>
        <v>33061.299999999996</v>
      </c>
      <c r="N21" s="24">
        <f t="shared" si="2"/>
        <v>20487.689999999995</v>
      </c>
      <c r="O21" s="24">
        <f t="shared" si="2"/>
        <v>12573.610000000002</v>
      </c>
      <c r="P21" s="24">
        <f t="shared" si="2"/>
        <v>972070169</v>
      </c>
      <c r="Q21" s="24">
        <f t="shared" si="2"/>
        <v>808097273</v>
      </c>
      <c r="R21" s="24">
        <f t="shared" si="2"/>
        <v>0</v>
      </c>
      <c r="S21" s="24">
        <f t="shared" si="2"/>
        <v>133361416</v>
      </c>
      <c r="T21" s="24">
        <f t="shared" si="2"/>
        <v>30611480</v>
      </c>
      <c r="U21" s="25"/>
    </row>
    <row r="22" spans="1:21" ht="18.75" customHeight="1" x14ac:dyDescent="0.3">
      <c r="A22" s="107" t="s">
        <v>23</v>
      </c>
      <c r="B22" s="108"/>
      <c r="C22" s="108"/>
      <c r="D22" s="108"/>
      <c r="E22" s="108"/>
      <c r="F22" s="109"/>
      <c r="G22" s="21">
        <v>2453</v>
      </c>
      <c r="H22" s="21">
        <v>2367</v>
      </c>
      <c r="I22" s="24">
        <v>34558.92</v>
      </c>
      <c r="J22" s="21">
        <v>887</v>
      </c>
      <c r="K22" s="21">
        <v>574</v>
      </c>
      <c r="L22" s="21">
        <v>313</v>
      </c>
      <c r="M22" s="24">
        <v>33061.299999999996</v>
      </c>
      <c r="N22" s="24">
        <v>20487.689999999995</v>
      </c>
      <c r="O22" s="24">
        <v>12573.610000000002</v>
      </c>
      <c r="P22" s="24">
        <v>972070169</v>
      </c>
      <c r="Q22" s="24">
        <v>808097273</v>
      </c>
      <c r="R22" s="25">
        <v>0</v>
      </c>
      <c r="S22" s="24">
        <v>133361416</v>
      </c>
      <c r="T22" s="24">
        <v>30611480</v>
      </c>
      <c r="U22" s="25">
        <v>0</v>
      </c>
    </row>
    <row r="23" spans="1:21" ht="18.75" customHeight="1" x14ac:dyDescent="0.3">
      <c r="A23" s="104" t="s">
        <v>24</v>
      </c>
      <c r="B23" s="105"/>
      <c r="C23" s="105"/>
      <c r="D23" s="105"/>
      <c r="E23" s="105"/>
      <c r="F23" s="106"/>
      <c r="G23" s="21">
        <v>2453</v>
      </c>
      <c r="H23" s="21">
        <v>2367</v>
      </c>
      <c r="I23" s="24">
        <v>34558.92</v>
      </c>
      <c r="J23" s="21">
        <v>887</v>
      </c>
      <c r="K23" s="21">
        <v>574</v>
      </c>
      <c r="L23" s="21">
        <v>313</v>
      </c>
      <c r="M23" s="24">
        <v>33061.299999999996</v>
      </c>
      <c r="N23" s="24">
        <v>20487.689999999995</v>
      </c>
      <c r="O23" s="24">
        <v>12573.610000000002</v>
      </c>
      <c r="P23" s="24">
        <v>972070169</v>
      </c>
      <c r="Q23" s="24">
        <v>808097273</v>
      </c>
      <c r="R23" s="25">
        <v>0</v>
      </c>
      <c r="S23" s="24">
        <v>133361416</v>
      </c>
      <c r="T23" s="24">
        <v>30611480</v>
      </c>
      <c r="U23" s="25">
        <v>0</v>
      </c>
    </row>
    <row r="24" spans="1:21" x14ac:dyDescent="0.3">
      <c r="A24" s="20">
        <v>1</v>
      </c>
      <c r="B24" s="28" t="s">
        <v>267</v>
      </c>
      <c r="C24" s="20" t="s">
        <v>25</v>
      </c>
      <c r="D24" s="29">
        <v>40168</v>
      </c>
      <c r="E24" s="29">
        <v>42004</v>
      </c>
      <c r="F24" s="29">
        <v>42369</v>
      </c>
      <c r="G24" s="20">
        <f>H24</f>
        <v>26</v>
      </c>
      <c r="H24" s="20">
        <v>26</v>
      </c>
      <c r="I24" s="36">
        <v>289.29999999999995</v>
      </c>
      <c r="J24" s="20">
        <f>K24+L24</f>
        <v>8</v>
      </c>
      <c r="K24" s="20">
        <v>3</v>
      </c>
      <c r="L24" s="20">
        <v>5</v>
      </c>
      <c r="M24" s="20">
        <f>N24+O24</f>
        <v>289.29999999999995</v>
      </c>
      <c r="N24" s="20">
        <v>99.1</v>
      </c>
      <c r="O24" s="20">
        <v>190.2</v>
      </c>
      <c r="P24" s="37">
        <v>8290643</v>
      </c>
      <c r="Q24" s="37">
        <v>7047765</v>
      </c>
      <c r="R24" s="20">
        <v>0</v>
      </c>
      <c r="S24" s="37">
        <v>1085902</v>
      </c>
      <c r="T24" s="46">
        <v>156976</v>
      </c>
      <c r="U24" s="46">
        <v>0</v>
      </c>
    </row>
    <row r="25" spans="1:21" x14ac:dyDescent="0.3">
      <c r="A25" s="20">
        <v>2</v>
      </c>
      <c r="B25" s="28" t="s">
        <v>268</v>
      </c>
      <c r="C25" s="20">
        <v>89</v>
      </c>
      <c r="D25" s="29">
        <v>40437</v>
      </c>
      <c r="E25" s="29">
        <v>42004</v>
      </c>
      <c r="F25" s="29">
        <v>42369</v>
      </c>
      <c r="G25" s="20">
        <f t="shared" ref="G25:G88" si="3">H25</f>
        <v>24</v>
      </c>
      <c r="H25" s="20">
        <v>24</v>
      </c>
      <c r="I25" s="36">
        <v>298</v>
      </c>
      <c r="J25" s="20">
        <f t="shared" ref="J25:J88" si="4">K25+L25</f>
        <v>8</v>
      </c>
      <c r="K25" s="20">
        <v>3</v>
      </c>
      <c r="L25" s="20">
        <v>5</v>
      </c>
      <c r="M25" s="20">
        <f t="shared" ref="M25:M88" si="5">N25+O25</f>
        <v>298</v>
      </c>
      <c r="N25" s="20">
        <v>102.7</v>
      </c>
      <c r="O25" s="20">
        <v>195.3</v>
      </c>
      <c r="P25" s="37">
        <v>8957249</v>
      </c>
      <c r="Q25" s="37">
        <v>7451639</v>
      </c>
      <c r="R25" s="20">
        <v>0</v>
      </c>
      <c r="S25" s="37">
        <v>1088911</v>
      </c>
      <c r="T25" s="46">
        <v>416699</v>
      </c>
      <c r="U25" s="46">
        <v>0</v>
      </c>
    </row>
    <row r="26" spans="1:21" x14ac:dyDescent="0.3">
      <c r="A26" s="20">
        <v>3</v>
      </c>
      <c r="B26" s="28" t="s">
        <v>269</v>
      </c>
      <c r="C26" s="20" t="s">
        <v>212</v>
      </c>
      <c r="D26" s="29">
        <v>39588</v>
      </c>
      <c r="E26" s="29">
        <v>42004</v>
      </c>
      <c r="F26" s="29">
        <v>42369</v>
      </c>
      <c r="G26" s="20">
        <f t="shared" si="3"/>
        <v>11</v>
      </c>
      <c r="H26" s="20">
        <v>11</v>
      </c>
      <c r="I26" s="36">
        <v>127</v>
      </c>
      <c r="J26" s="20">
        <f t="shared" si="4"/>
        <v>4</v>
      </c>
      <c r="K26" s="20">
        <v>3</v>
      </c>
      <c r="L26" s="20">
        <v>1</v>
      </c>
      <c r="M26" s="20">
        <f t="shared" si="5"/>
        <v>127</v>
      </c>
      <c r="N26" s="20">
        <v>89.4</v>
      </c>
      <c r="O26" s="20">
        <v>37.6</v>
      </c>
      <c r="P26" s="37">
        <v>3890276</v>
      </c>
      <c r="Q26" s="37">
        <v>3167410</v>
      </c>
      <c r="R26" s="20">
        <v>0</v>
      </c>
      <c r="S26" s="37">
        <v>531641</v>
      </c>
      <c r="T26" s="46">
        <v>191225</v>
      </c>
      <c r="U26" s="46">
        <v>0</v>
      </c>
    </row>
    <row r="27" spans="1:21" x14ac:dyDescent="0.3">
      <c r="A27" s="20">
        <v>4</v>
      </c>
      <c r="B27" s="28" t="s">
        <v>270</v>
      </c>
      <c r="C27" s="20" t="s">
        <v>82</v>
      </c>
      <c r="D27" s="29">
        <v>40165</v>
      </c>
      <c r="E27" s="29">
        <v>42004</v>
      </c>
      <c r="F27" s="29">
        <v>42369</v>
      </c>
      <c r="G27" s="20">
        <f t="shared" si="3"/>
        <v>11</v>
      </c>
      <c r="H27" s="20">
        <v>11</v>
      </c>
      <c r="I27" s="36">
        <v>154</v>
      </c>
      <c r="J27" s="20">
        <f t="shared" si="4"/>
        <v>3</v>
      </c>
      <c r="K27" s="20">
        <v>1</v>
      </c>
      <c r="L27" s="20">
        <v>2</v>
      </c>
      <c r="M27" s="20">
        <f t="shared" si="5"/>
        <v>154</v>
      </c>
      <c r="N27" s="20">
        <v>43</v>
      </c>
      <c r="O27" s="20">
        <v>111</v>
      </c>
      <c r="P27" s="37">
        <v>4521926</v>
      </c>
      <c r="Q27" s="37">
        <v>3802990</v>
      </c>
      <c r="R27" s="20">
        <v>0</v>
      </c>
      <c r="S27" s="37">
        <v>601918</v>
      </c>
      <c r="T27" s="46">
        <v>117018</v>
      </c>
      <c r="U27" s="46">
        <v>0</v>
      </c>
    </row>
    <row r="28" spans="1:21" x14ac:dyDescent="0.3">
      <c r="A28" s="20">
        <v>5</v>
      </c>
      <c r="B28" s="28" t="s">
        <v>271</v>
      </c>
      <c r="C28" s="20">
        <v>73</v>
      </c>
      <c r="D28" s="29">
        <v>39780</v>
      </c>
      <c r="E28" s="29">
        <v>42004</v>
      </c>
      <c r="F28" s="29">
        <v>42369</v>
      </c>
      <c r="G28" s="20">
        <f t="shared" si="3"/>
        <v>29</v>
      </c>
      <c r="H28" s="20">
        <v>29</v>
      </c>
      <c r="I28" s="36">
        <v>387.1</v>
      </c>
      <c r="J28" s="20">
        <f t="shared" si="4"/>
        <v>8</v>
      </c>
      <c r="K28" s="20">
        <v>2</v>
      </c>
      <c r="L28" s="20">
        <v>6</v>
      </c>
      <c r="M28" s="20">
        <f t="shared" si="5"/>
        <v>387.1</v>
      </c>
      <c r="N28" s="20">
        <v>95.4</v>
      </c>
      <c r="O28" s="20">
        <v>291.7</v>
      </c>
      <c r="P28" s="37">
        <v>10971091</v>
      </c>
      <c r="Q28" s="37">
        <v>8867290</v>
      </c>
      <c r="R28" s="20">
        <v>0</v>
      </c>
      <c r="S28" s="37">
        <v>1564815</v>
      </c>
      <c r="T28" s="46">
        <v>538986</v>
      </c>
      <c r="U28" s="46">
        <v>0</v>
      </c>
    </row>
    <row r="29" spans="1:21" x14ac:dyDescent="0.3">
      <c r="A29" s="20">
        <v>6</v>
      </c>
      <c r="B29" s="28" t="s">
        <v>272</v>
      </c>
      <c r="C29" s="20">
        <v>125</v>
      </c>
      <c r="D29" s="29">
        <v>40578</v>
      </c>
      <c r="E29" s="29">
        <v>42004</v>
      </c>
      <c r="F29" s="29">
        <v>42369</v>
      </c>
      <c r="G29" s="20">
        <f t="shared" si="3"/>
        <v>35</v>
      </c>
      <c r="H29" s="20">
        <v>35</v>
      </c>
      <c r="I29" s="36">
        <v>421.3</v>
      </c>
      <c r="J29" s="20">
        <f t="shared" si="4"/>
        <v>11</v>
      </c>
      <c r="K29" s="20">
        <v>5</v>
      </c>
      <c r="L29" s="20">
        <v>6</v>
      </c>
      <c r="M29" s="20">
        <f t="shared" si="5"/>
        <v>421.3</v>
      </c>
      <c r="N29" s="20">
        <v>142</v>
      </c>
      <c r="O29" s="20">
        <v>279.3</v>
      </c>
      <c r="P29" s="37">
        <v>12302210</v>
      </c>
      <c r="Q29" s="37">
        <v>10466806</v>
      </c>
      <c r="R29" s="20">
        <v>0</v>
      </c>
      <c r="S29" s="37">
        <v>1801155</v>
      </c>
      <c r="T29" s="46">
        <v>34249</v>
      </c>
      <c r="U29" s="46">
        <v>0</v>
      </c>
    </row>
    <row r="30" spans="1:21" x14ac:dyDescent="0.3">
      <c r="A30" s="20">
        <v>7</v>
      </c>
      <c r="B30" s="28" t="s">
        <v>273</v>
      </c>
      <c r="C30" s="20">
        <v>132</v>
      </c>
      <c r="D30" s="29">
        <v>40676</v>
      </c>
      <c r="E30" s="29">
        <v>42004</v>
      </c>
      <c r="F30" s="29">
        <v>42369</v>
      </c>
      <c r="G30" s="20">
        <f t="shared" si="3"/>
        <v>31</v>
      </c>
      <c r="H30" s="20">
        <v>31</v>
      </c>
      <c r="I30" s="36">
        <v>463.09999999999997</v>
      </c>
      <c r="J30" s="20">
        <f t="shared" si="4"/>
        <v>12</v>
      </c>
      <c r="K30" s="20">
        <v>4</v>
      </c>
      <c r="L30" s="20">
        <v>8</v>
      </c>
      <c r="M30" s="20">
        <f t="shared" si="5"/>
        <v>463.09999999999997</v>
      </c>
      <c r="N30" s="20">
        <v>190.7</v>
      </c>
      <c r="O30" s="20">
        <v>272.39999999999998</v>
      </c>
      <c r="P30" s="37">
        <v>13599356</v>
      </c>
      <c r="Q30" s="37">
        <v>11056186</v>
      </c>
      <c r="R30" s="20">
        <v>0</v>
      </c>
      <c r="S30" s="37">
        <v>1743517</v>
      </c>
      <c r="T30" s="46">
        <v>799653</v>
      </c>
      <c r="U30" s="46">
        <v>0</v>
      </c>
    </row>
    <row r="31" spans="1:21" x14ac:dyDescent="0.3">
      <c r="A31" s="20">
        <v>8</v>
      </c>
      <c r="B31" s="28" t="s">
        <v>274</v>
      </c>
      <c r="C31" s="20">
        <v>73</v>
      </c>
      <c r="D31" s="29">
        <v>39780</v>
      </c>
      <c r="E31" s="29">
        <v>42004</v>
      </c>
      <c r="F31" s="29">
        <v>42369</v>
      </c>
      <c r="G31" s="20">
        <f t="shared" si="3"/>
        <v>25</v>
      </c>
      <c r="H31" s="20">
        <v>25</v>
      </c>
      <c r="I31" s="36">
        <v>347.3</v>
      </c>
      <c r="J31" s="20">
        <f t="shared" si="4"/>
        <v>10</v>
      </c>
      <c r="K31" s="20">
        <v>6</v>
      </c>
      <c r="L31" s="20">
        <v>4</v>
      </c>
      <c r="M31" s="20">
        <f t="shared" si="5"/>
        <v>347.3</v>
      </c>
      <c r="N31" s="20">
        <v>240</v>
      </c>
      <c r="O31" s="20">
        <v>107.3</v>
      </c>
      <c r="P31" s="37">
        <v>10544432</v>
      </c>
      <c r="Q31" s="37">
        <v>8808247</v>
      </c>
      <c r="R31" s="20">
        <v>0</v>
      </c>
      <c r="S31" s="37">
        <v>1373714</v>
      </c>
      <c r="T31" s="46">
        <v>362471</v>
      </c>
      <c r="U31" s="46">
        <v>0</v>
      </c>
    </row>
    <row r="32" spans="1:21" x14ac:dyDescent="0.3">
      <c r="A32" s="20">
        <v>9</v>
      </c>
      <c r="B32" s="28" t="s">
        <v>275</v>
      </c>
      <c r="C32" s="20">
        <v>73</v>
      </c>
      <c r="D32" s="29">
        <v>39780</v>
      </c>
      <c r="E32" s="29">
        <v>42004</v>
      </c>
      <c r="F32" s="29">
        <v>42369</v>
      </c>
      <c r="G32" s="20">
        <f t="shared" si="3"/>
        <v>12</v>
      </c>
      <c r="H32" s="20">
        <v>12</v>
      </c>
      <c r="I32" s="36">
        <v>251.7</v>
      </c>
      <c r="J32" s="20">
        <f t="shared" si="4"/>
        <v>7</v>
      </c>
      <c r="K32" s="20">
        <v>4</v>
      </c>
      <c r="L32" s="20">
        <v>3</v>
      </c>
      <c r="M32" s="20">
        <f t="shared" si="5"/>
        <v>251.7</v>
      </c>
      <c r="N32" s="20">
        <v>122.3</v>
      </c>
      <c r="O32" s="20">
        <v>129.4</v>
      </c>
      <c r="P32" s="37">
        <v>7346316</v>
      </c>
      <c r="Q32" s="37">
        <v>6316063</v>
      </c>
      <c r="R32" s="20">
        <v>0</v>
      </c>
      <c r="S32" s="37">
        <v>927505</v>
      </c>
      <c r="T32" s="46">
        <v>102748</v>
      </c>
      <c r="U32" s="46">
        <v>0</v>
      </c>
    </row>
    <row r="33" spans="1:21" x14ac:dyDescent="0.3">
      <c r="A33" s="20">
        <v>10</v>
      </c>
      <c r="B33" s="28" t="s">
        <v>276</v>
      </c>
      <c r="C33" s="20">
        <v>73</v>
      </c>
      <c r="D33" s="29">
        <v>39780</v>
      </c>
      <c r="E33" s="29">
        <v>42004</v>
      </c>
      <c r="F33" s="29">
        <v>42369</v>
      </c>
      <c r="G33" s="20">
        <f t="shared" si="3"/>
        <v>10</v>
      </c>
      <c r="H33" s="20">
        <v>10</v>
      </c>
      <c r="I33" s="36">
        <v>76.7</v>
      </c>
      <c r="J33" s="20">
        <f t="shared" si="4"/>
        <v>3</v>
      </c>
      <c r="K33" s="20">
        <v>0</v>
      </c>
      <c r="L33" s="20">
        <v>3</v>
      </c>
      <c r="M33" s="20">
        <f t="shared" si="5"/>
        <v>76.7</v>
      </c>
      <c r="N33" s="20">
        <v>0</v>
      </c>
      <c r="O33" s="20">
        <v>76.7</v>
      </c>
      <c r="P33" s="37">
        <v>2735668</v>
      </c>
      <c r="Q33" s="37">
        <v>2251529</v>
      </c>
      <c r="R33" s="20">
        <v>0</v>
      </c>
      <c r="S33" s="37">
        <v>352850</v>
      </c>
      <c r="T33" s="46">
        <v>131289</v>
      </c>
      <c r="U33" s="46">
        <v>0</v>
      </c>
    </row>
    <row r="34" spans="1:21" x14ac:dyDescent="0.3">
      <c r="A34" s="20">
        <v>11</v>
      </c>
      <c r="B34" s="28" t="s">
        <v>277</v>
      </c>
      <c r="C34" s="20" t="s">
        <v>65</v>
      </c>
      <c r="D34" s="29">
        <v>40175</v>
      </c>
      <c r="E34" s="29">
        <v>42004</v>
      </c>
      <c r="F34" s="29">
        <v>42369</v>
      </c>
      <c r="G34" s="20">
        <f t="shared" si="3"/>
        <v>31</v>
      </c>
      <c r="H34" s="20">
        <v>31</v>
      </c>
      <c r="I34" s="36">
        <v>267.60000000000002</v>
      </c>
      <c r="J34" s="20">
        <f t="shared" si="4"/>
        <v>5</v>
      </c>
      <c r="K34" s="20">
        <v>3</v>
      </c>
      <c r="L34" s="20">
        <v>2</v>
      </c>
      <c r="M34" s="20">
        <f t="shared" si="5"/>
        <v>267.60000000000002</v>
      </c>
      <c r="N34" s="20">
        <v>127.6</v>
      </c>
      <c r="O34" s="20">
        <v>140</v>
      </c>
      <c r="P34" s="37">
        <v>7646385</v>
      </c>
      <c r="Q34" s="37">
        <v>6563504</v>
      </c>
      <c r="R34" s="20">
        <v>0</v>
      </c>
      <c r="S34" s="37">
        <v>1048632</v>
      </c>
      <c r="T34" s="46">
        <v>34249</v>
      </c>
      <c r="U34" s="46">
        <v>0</v>
      </c>
    </row>
    <row r="35" spans="1:21" x14ac:dyDescent="0.3">
      <c r="A35" s="20">
        <v>12</v>
      </c>
      <c r="B35" s="28" t="s">
        <v>278</v>
      </c>
      <c r="C35" s="20" t="s">
        <v>29</v>
      </c>
      <c r="D35" s="29">
        <v>39631</v>
      </c>
      <c r="E35" s="29">
        <v>42004</v>
      </c>
      <c r="F35" s="29">
        <v>42369</v>
      </c>
      <c r="G35" s="20">
        <f t="shared" si="3"/>
        <v>83</v>
      </c>
      <c r="H35" s="20">
        <v>83</v>
      </c>
      <c r="I35" s="38">
        <v>1751.0700000000002</v>
      </c>
      <c r="J35" s="20">
        <f t="shared" si="4"/>
        <v>42</v>
      </c>
      <c r="K35" s="20">
        <v>39</v>
      </c>
      <c r="L35" s="20">
        <v>3</v>
      </c>
      <c r="M35" s="20">
        <f t="shared" si="5"/>
        <v>1751.0700000000002</v>
      </c>
      <c r="N35" s="30">
        <v>1656.17</v>
      </c>
      <c r="O35" s="20">
        <v>94.9</v>
      </c>
      <c r="P35" s="37">
        <v>50022196</v>
      </c>
      <c r="Q35" s="37">
        <v>42637567</v>
      </c>
      <c r="R35" s="20">
        <v>0</v>
      </c>
      <c r="S35" s="37">
        <v>7070678</v>
      </c>
      <c r="T35" s="46">
        <v>313951</v>
      </c>
      <c r="U35" s="46">
        <v>0</v>
      </c>
    </row>
    <row r="36" spans="1:21" x14ac:dyDescent="0.3">
      <c r="A36" s="20">
        <v>13</v>
      </c>
      <c r="B36" s="28" t="s">
        <v>279</v>
      </c>
      <c r="C36" s="20" t="s">
        <v>27</v>
      </c>
      <c r="D36" s="29">
        <v>39631</v>
      </c>
      <c r="E36" s="29">
        <v>42004</v>
      </c>
      <c r="F36" s="29">
        <v>42369</v>
      </c>
      <c r="G36" s="20">
        <f t="shared" si="3"/>
        <v>25</v>
      </c>
      <c r="H36" s="20">
        <v>25</v>
      </c>
      <c r="I36" s="36">
        <v>351.45000000000005</v>
      </c>
      <c r="J36" s="20">
        <f t="shared" si="4"/>
        <v>11</v>
      </c>
      <c r="K36" s="20">
        <v>9</v>
      </c>
      <c r="L36" s="20">
        <v>2</v>
      </c>
      <c r="M36" s="20">
        <f t="shared" si="5"/>
        <v>351.45000000000005</v>
      </c>
      <c r="N36" s="20">
        <v>275.55</v>
      </c>
      <c r="O36" s="20">
        <v>75.900000000000006</v>
      </c>
      <c r="P36" s="37">
        <v>10458982</v>
      </c>
      <c r="Q36" s="37">
        <v>8661232</v>
      </c>
      <c r="R36" s="20">
        <v>0</v>
      </c>
      <c r="S36" s="37">
        <v>1401030</v>
      </c>
      <c r="T36" s="46">
        <v>396720</v>
      </c>
      <c r="U36" s="46">
        <v>0</v>
      </c>
    </row>
    <row r="37" spans="1:21" x14ac:dyDescent="0.3">
      <c r="A37" s="20">
        <v>14</v>
      </c>
      <c r="B37" s="28" t="s">
        <v>280</v>
      </c>
      <c r="C37" s="20">
        <v>118</v>
      </c>
      <c r="D37" s="29">
        <v>40506</v>
      </c>
      <c r="E37" s="29">
        <v>42004</v>
      </c>
      <c r="F37" s="29">
        <v>42369</v>
      </c>
      <c r="G37" s="20">
        <f t="shared" si="3"/>
        <v>25</v>
      </c>
      <c r="H37" s="20">
        <v>25</v>
      </c>
      <c r="I37" s="36">
        <v>309.41999999999996</v>
      </c>
      <c r="J37" s="20">
        <f t="shared" si="4"/>
        <v>9</v>
      </c>
      <c r="K37" s="20">
        <v>5</v>
      </c>
      <c r="L37" s="20">
        <v>4</v>
      </c>
      <c r="M37" s="20">
        <f t="shared" si="5"/>
        <v>309.41999999999996</v>
      </c>
      <c r="N37" s="20">
        <v>173.2</v>
      </c>
      <c r="O37" s="20">
        <v>136.22</v>
      </c>
      <c r="P37" s="37">
        <v>9372727</v>
      </c>
      <c r="Q37" s="37">
        <v>7376479</v>
      </c>
      <c r="R37" s="20">
        <v>0</v>
      </c>
      <c r="S37" s="37">
        <v>1167999</v>
      </c>
      <c r="T37" s="46">
        <v>828249</v>
      </c>
      <c r="U37" s="46">
        <v>0</v>
      </c>
    </row>
    <row r="38" spans="1:21" x14ac:dyDescent="0.3">
      <c r="A38" s="20">
        <v>15</v>
      </c>
      <c r="B38" s="28" t="s">
        <v>281</v>
      </c>
      <c r="C38" s="20" t="s">
        <v>26</v>
      </c>
      <c r="D38" s="29">
        <v>40106</v>
      </c>
      <c r="E38" s="29">
        <v>42004</v>
      </c>
      <c r="F38" s="29">
        <v>42369</v>
      </c>
      <c r="G38" s="20">
        <f t="shared" si="3"/>
        <v>21</v>
      </c>
      <c r="H38" s="20">
        <v>21</v>
      </c>
      <c r="I38" s="36">
        <v>363.15</v>
      </c>
      <c r="J38" s="20">
        <f t="shared" si="4"/>
        <v>9</v>
      </c>
      <c r="K38" s="20">
        <v>2</v>
      </c>
      <c r="L38" s="20">
        <v>7</v>
      </c>
      <c r="M38" s="20">
        <f t="shared" si="5"/>
        <v>363.15</v>
      </c>
      <c r="N38" s="20">
        <v>83.5</v>
      </c>
      <c r="O38" s="20">
        <v>279.64999999999998</v>
      </c>
      <c r="P38" s="37">
        <v>10715074</v>
      </c>
      <c r="Q38" s="37">
        <v>9107813</v>
      </c>
      <c r="R38" s="20">
        <v>0</v>
      </c>
      <c r="S38" s="37">
        <v>1607261</v>
      </c>
      <c r="T38" s="46">
        <v>0</v>
      </c>
      <c r="U38" s="46">
        <v>0</v>
      </c>
    </row>
    <row r="39" spans="1:21" x14ac:dyDescent="0.3">
      <c r="A39" s="20">
        <v>16</v>
      </c>
      <c r="B39" s="28" t="s">
        <v>282</v>
      </c>
      <c r="C39" s="20" t="s">
        <v>29</v>
      </c>
      <c r="D39" s="29">
        <v>40093</v>
      </c>
      <c r="E39" s="29">
        <v>42004</v>
      </c>
      <c r="F39" s="29">
        <v>42369</v>
      </c>
      <c r="G39" s="20">
        <f t="shared" si="3"/>
        <v>34</v>
      </c>
      <c r="H39" s="20">
        <v>34</v>
      </c>
      <c r="I39" s="36">
        <v>359.7</v>
      </c>
      <c r="J39" s="20">
        <f t="shared" si="4"/>
        <v>8</v>
      </c>
      <c r="K39" s="20">
        <v>1</v>
      </c>
      <c r="L39" s="20">
        <v>7</v>
      </c>
      <c r="M39" s="20">
        <f t="shared" si="5"/>
        <v>359.7</v>
      </c>
      <c r="N39" s="20">
        <v>32.4</v>
      </c>
      <c r="O39" s="20">
        <v>327.3</v>
      </c>
      <c r="P39" s="37">
        <v>9968886</v>
      </c>
      <c r="Q39" s="37">
        <v>8535219</v>
      </c>
      <c r="R39" s="20">
        <v>0</v>
      </c>
      <c r="S39" s="37">
        <v>1430813</v>
      </c>
      <c r="T39" s="46">
        <v>2854</v>
      </c>
      <c r="U39" s="46">
        <v>0</v>
      </c>
    </row>
    <row r="40" spans="1:21" x14ac:dyDescent="0.3">
      <c r="A40" s="20">
        <v>17</v>
      </c>
      <c r="B40" s="28" t="s">
        <v>283</v>
      </c>
      <c r="C40" s="20" t="s">
        <v>30</v>
      </c>
      <c r="D40" s="29">
        <v>40093</v>
      </c>
      <c r="E40" s="29">
        <v>42004</v>
      </c>
      <c r="F40" s="29">
        <v>42369</v>
      </c>
      <c r="G40" s="20">
        <f t="shared" si="3"/>
        <v>8</v>
      </c>
      <c r="H40" s="20">
        <v>8</v>
      </c>
      <c r="I40" s="36">
        <v>178.8</v>
      </c>
      <c r="J40" s="20">
        <f t="shared" si="4"/>
        <v>4</v>
      </c>
      <c r="K40" s="20">
        <v>1</v>
      </c>
      <c r="L40" s="20">
        <v>3</v>
      </c>
      <c r="M40" s="20">
        <f t="shared" si="5"/>
        <v>178.8</v>
      </c>
      <c r="N40" s="20">
        <v>45.2</v>
      </c>
      <c r="O40" s="20">
        <v>133.6</v>
      </c>
      <c r="P40" s="37">
        <v>5077265</v>
      </c>
      <c r="Q40" s="37">
        <v>4315674</v>
      </c>
      <c r="R40" s="20">
        <v>0</v>
      </c>
      <c r="S40" s="37">
        <v>761591</v>
      </c>
      <c r="T40" s="46">
        <v>0</v>
      </c>
      <c r="U40" s="46">
        <v>0</v>
      </c>
    </row>
    <row r="41" spans="1:21" x14ac:dyDescent="0.3">
      <c r="A41" s="20">
        <v>18</v>
      </c>
      <c r="B41" s="28" t="s">
        <v>284</v>
      </c>
      <c r="C41" s="20" t="s">
        <v>31</v>
      </c>
      <c r="D41" s="29">
        <v>40093</v>
      </c>
      <c r="E41" s="29">
        <v>42004</v>
      </c>
      <c r="F41" s="29">
        <v>42369</v>
      </c>
      <c r="G41" s="20">
        <f t="shared" si="3"/>
        <v>16</v>
      </c>
      <c r="H41" s="20">
        <v>16</v>
      </c>
      <c r="I41" s="36">
        <v>252.10000000000002</v>
      </c>
      <c r="J41" s="20">
        <f t="shared" si="4"/>
        <v>4</v>
      </c>
      <c r="K41" s="20">
        <v>3</v>
      </c>
      <c r="L41" s="20">
        <v>1</v>
      </c>
      <c r="M41" s="20">
        <f t="shared" si="5"/>
        <v>252.10000000000002</v>
      </c>
      <c r="N41" s="20">
        <v>190.3</v>
      </c>
      <c r="O41" s="20">
        <v>61.8</v>
      </c>
      <c r="P41" s="37">
        <v>7287083</v>
      </c>
      <c r="Q41" s="37">
        <v>6101688</v>
      </c>
      <c r="R41" s="20">
        <v>0</v>
      </c>
      <c r="S41" s="37">
        <v>1011295</v>
      </c>
      <c r="T41" s="46">
        <v>174100</v>
      </c>
      <c r="U41" s="46">
        <v>0</v>
      </c>
    </row>
    <row r="42" spans="1:21" x14ac:dyDescent="0.3">
      <c r="A42" s="20">
        <v>19</v>
      </c>
      <c r="B42" s="28" t="s">
        <v>285</v>
      </c>
      <c r="C42" s="20" t="s">
        <v>32</v>
      </c>
      <c r="D42" s="29">
        <v>40093</v>
      </c>
      <c r="E42" s="29">
        <v>42004</v>
      </c>
      <c r="F42" s="29">
        <v>42369</v>
      </c>
      <c r="G42" s="20">
        <f t="shared" si="3"/>
        <v>25</v>
      </c>
      <c r="H42" s="20">
        <v>25</v>
      </c>
      <c r="I42" s="36">
        <v>356.4</v>
      </c>
      <c r="J42" s="20">
        <f t="shared" si="4"/>
        <v>7</v>
      </c>
      <c r="K42" s="20">
        <v>2</v>
      </c>
      <c r="L42" s="20">
        <v>5</v>
      </c>
      <c r="M42" s="20">
        <f t="shared" si="5"/>
        <v>356.4</v>
      </c>
      <c r="N42" s="20">
        <v>78.599999999999994</v>
      </c>
      <c r="O42" s="20">
        <v>277.8</v>
      </c>
      <c r="P42" s="37">
        <v>10285126</v>
      </c>
      <c r="Q42" s="37">
        <v>8849880</v>
      </c>
      <c r="R42" s="20">
        <v>0</v>
      </c>
      <c r="S42" s="37">
        <v>1363893</v>
      </c>
      <c r="T42" s="46">
        <v>71353</v>
      </c>
      <c r="U42" s="46">
        <v>0</v>
      </c>
    </row>
    <row r="43" spans="1:21" x14ac:dyDescent="0.3">
      <c r="A43" s="20">
        <v>20</v>
      </c>
      <c r="B43" s="28" t="s">
        <v>286</v>
      </c>
      <c r="C43" s="20" t="s">
        <v>28</v>
      </c>
      <c r="D43" s="29">
        <v>40093</v>
      </c>
      <c r="E43" s="29">
        <v>42004</v>
      </c>
      <c r="F43" s="29">
        <v>42369</v>
      </c>
      <c r="G43" s="20">
        <f t="shared" si="3"/>
        <v>26</v>
      </c>
      <c r="H43" s="20">
        <v>26</v>
      </c>
      <c r="I43" s="36">
        <v>352.09999999999997</v>
      </c>
      <c r="J43" s="20">
        <f t="shared" si="4"/>
        <v>7</v>
      </c>
      <c r="K43" s="20">
        <v>1</v>
      </c>
      <c r="L43" s="20">
        <v>6</v>
      </c>
      <c r="M43" s="20">
        <f t="shared" si="5"/>
        <v>352.09999999999997</v>
      </c>
      <c r="N43" s="20">
        <v>19.899999999999999</v>
      </c>
      <c r="O43" s="20">
        <v>332.2</v>
      </c>
      <c r="P43" s="37">
        <v>10230293</v>
      </c>
      <c r="Q43" s="37">
        <v>8662859</v>
      </c>
      <c r="R43" s="20">
        <v>0</v>
      </c>
      <c r="S43" s="37">
        <v>1284878</v>
      </c>
      <c r="T43" s="46">
        <v>282556</v>
      </c>
      <c r="U43" s="46">
        <v>0</v>
      </c>
    </row>
    <row r="44" spans="1:21" x14ac:dyDescent="0.3">
      <c r="A44" s="20">
        <v>21</v>
      </c>
      <c r="B44" s="28" t="s">
        <v>287</v>
      </c>
      <c r="C44" s="20" t="s">
        <v>33</v>
      </c>
      <c r="D44" s="29">
        <v>39631</v>
      </c>
      <c r="E44" s="29">
        <v>42004</v>
      </c>
      <c r="F44" s="29">
        <v>42369</v>
      </c>
      <c r="G44" s="20">
        <f t="shared" si="3"/>
        <v>66</v>
      </c>
      <c r="H44" s="20">
        <v>66</v>
      </c>
      <c r="I44" s="36">
        <v>615.20000000000005</v>
      </c>
      <c r="J44" s="20">
        <f t="shared" si="4"/>
        <v>15</v>
      </c>
      <c r="K44" s="20">
        <v>4</v>
      </c>
      <c r="L44" s="20">
        <v>11</v>
      </c>
      <c r="M44" s="20">
        <f t="shared" si="5"/>
        <v>615.20000000000005</v>
      </c>
      <c r="N44" s="20">
        <v>174.8</v>
      </c>
      <c r="O44" s="20">
        <v>440.4</v>
      </c>
      <c r="P44" s="37">
        <v>17740457</v>
      </c>
      <c r="Q44" s="37">
        <v>14511098</v>
      </c>
      <c r="R44" s="20">
        <v>0</v>
      </c>
      <c r="S44" s="37">
        <v>2366756</v>
      </c>
      <c r="T44" s="46">
        <v>862603</v>
      </c>
      <c r="U44" s="46">
        <v>0</v>
      </c>
    </row>
    <row r="45" spans="1:21" x14ac:dyDescent="0.3">
      <c r="A45" s="20">
        <v>22</v>
      </c>
      <c r="B45" s="28" t="s">
        <v>288</v>
      </c>
      <c r="C45" s="20" t="s">
        <v>34</v>
      </c>
      <c r="D45" s="29">
        <v>39631</v>
      </c>
      <c r="E45" s="29">
        <v>42004</v>
      </c>
      <c r="F45" s="29">
        <v>42369</v>
      </c>
      <c r="G45" s="20">
        <f t="shared" si="3"/>
        <v>34</v>
      </c>
      <c r="H45" s="20">
        <v>34</v>
      </c>
      <c r="I45" s="36">
        <v>556.29999999999995</v>
      </c>
      <c r="J45" s="20">
        <f t="shared" si="4"/>
        <v>16</v>
      </c>
      <c r="K45" s="20">
        <v>12</v>
      </c>
      <c r="L45" s="20">
        <v>4</v>
      </c>
      <c r="M45" s="20">
        <f t="shared" si="5"/>
        <v>556.29999999999995</v>
      </c>
      <c r="N45" s="20">
        <v>397.5</v>
      </c>
      <c r="O45" s="20">
        <v>158.80000000000001</v>
      </c>
      <c r="P45" s="37">
        <v>16442696</v>
      </c>
      <c r="Q45" s="37">
        <v>13315883</v>
      </c>
      <c r="R45" s="20">
        <v>0</v>
      </c>
      <c r="S45" s="37">
        <v>2084477</v>
      </c>
      <c r="T45" s="46">
        <v>1042336</v>
      </c>
      <c r="U45" s="46">
        <v>0</v>
      </c>
    </row>
    <row r="46" spans="1:21" x14ac:dyDescent="0.3">
      <c r="A46" s="20">
        <v>23</v>
      </c>
      <c r="B46" s="28" t="s">
        <v>289</v>
      </c>
      <c r="C46" s="20" t="s">
        <v>41</v>
      </c>
      <c r="D46" s="29">
        <v>39318</v>
      </c>
      <c r="E46" s="29">
        <v>42004</v>
      </c>
      <c r="F46" s="29">
        <v>42369</v>
      </c>
      <c r="G46" s="20">
        <f t="shared" si="3"/>
        <v>49</v>
      </c>
      <c r="H46" s="20">
        <v>49</v>
      </c>
      <c r="I46" s="36">
        <v>641.77</v>
      </c>
      <c r="J46" s="20">
        <f t="shared" si="4"/>
        <v>18</v>
      </c>
      <c r="K46" s="20">
        <v>9</v>
      </c>
      <c r="L46" s="20">
        <v>9</v>
      </c>
      <c r="M46" s="20">
        <f t="shared" si="5"/>
        <v>641.77</v>
      </c>
      <c r="N46" s="20">
        <v>341.27</v>
      </c>
      <c r="O46" s="20">
        <v>300.5</v>
      </c>
      <c r="P46" s="37">
        <v>19058011</v>
      </c>
      <c r="Q46" s="37">
        <v>15960652</v>
      </c>
      <c r="R46" s="20">
        <v>0</v>
      </c>
      <c r="S46" s="37">
        <v>2547944</v>
      </c>
      <c r="T46" s="46">
        <v>549415</v>
      </c>
      <c r="U46" s="46">
        <v>0</v>
      </c>
    </row>
    <row r="47" spans="1:21" x14ac:dyDescent="0.3">
      <c r="A47" s="20">
        <v>24</v>
      </c>
      <c r="B47" s="28" t="s">
        <v>290</v>
      </c>
      <c r="C47" s="20" t="s">
        <v>72</v>
      </c>
      <c r="D47" s="29">
        <v>39631</v>
      </c>
      <c r="E47" s="29">
        <v>42004</v>
      </c>
      <c r="F47" s="29">
        <v>42369</v>
      </c>
      <c r="G47" s="20">
        <f t="shared" si="3"/>
        <v>25</v>
      </c>
      <c r="H47" s="20">
        <v>25</v>
      </c>
      <c r="I47" s="36">
        <v>476.40000000000003</v>
      </c>
      <c r="J47" s="20">
        <f t="shared" si="4"/>
        <v>9</v>
      </c>
      <c r="K47" s="20">
        <v>7</v>
      </c>
      <c r="L47" s="20">
        <v>2</v>
      </c>
      <c r="M47" s="20">
        <f t="shared" si="5"/>
        <v>476.40000000000003</v>
      </c>
      <c r="N47" s="20">
        <v>364.6</v>
      </c>
      <c r="O47" s="20">
        <v>111.8</v>
      </c>
      <c r="P47" s="37">
        <v>13568787</v>
      </c>
      <c r="Q47" s="37">
        <v>11324914</v>
      </c>
      <c r="R47" s="20">
        <v>0</v>
      </c>
      <c r="S47" s="37">
        <v>1807591</v>
      </c>
      <c r="T47" s="46">
        <v>436282</v>
      </c>
      <c r="U47" s="46">
        <v>0</v>
      </c>
    </row>
    <row r="48" spans="1:21" x14ac:dyDescent="0.3">
      <c r="A48" s="20">
        <v>25</v>
      </c>
      <c r="B48" s="28" t="s">
        <v>291</v>
      </c>
      <c r="C48" s="20" t="s">
        <v>35</v>
      </c>
      <c r="D48" s="29">
        <v>39631</v>
      </c>
      <c r="E48" s="29">
        <v>42004</v>
      </c>
      <c r="F48" s="29">
        <v>42369</v>
      </c>
      <c r="G48" s="20">
        <f t="shared" si="3"/>
        <v>14</v>
      </c>
      <c r="H48" s="20">
        <v>14</v>
      </c>
      <c r="I48" s="36">
        <v>202.8</v>
      </c>
      <c r="J48" s="20">
        <f t="shared" si="4"/>
        <v>6</v>
      </c>
      <c r="K48" s="20">
        <v>6</v>
      </c>
      <c r="L48" s="20">
        <v>0</v>
      </c>
      <c r="M48" s="20">
        <f t="shared" si="5"/>
        <v>202.8</v>
      </c>
      <c r="N48" s="20">
        <v>202.8</v>
      </c>
      <c r="O48" s="20">
        <v>0</v>
      </c>
      <c r="P48" s="37">
        <v>5884572</v>
      </c>
      <c r="Q48" s="37">
        <v>4730805</v>
      </c>
      <c r="R48" s="20">
        <v>0</v>
      </c>
      <c r="S48" s="37">
        <v>795331</v>
      </c>
      <c r="T48" s="46">
        <v>358436</v>
      </c>
      <c r="U48" s="46">
        <v>0</v>
      </c>
    </row>
    <row r="49" spans="1:21" x14ac:dyDescent="0.3">
      <c r="A49" s="20">
        <v>26</v>
      </c>
      <c r="B49" s="28" t="s">
        <v>292</v>
      </c>
      <c r="C49" s="20" t="s">
        <v>36</v>
      </c>
      <c r="D49" s="29">
        <v>39631</v>
      </c>
      <c r="E49" s="29">
        <v>42004</v>
      </c>
      <c r="F49" s="29">
        <v>42369</v>
      </c>
      <c r="G49" s="20">
        <f t="shared" si="3"/>
        <v>11</v>
      </c>
      <c r="H49" s="20">
        <v>11</v>
      </c>
      <c r="I49" s="36">
        <v>195.3</v>
      </c>
      <c r="J49" s="20">
        <f t="shared" si="4"/>
        <v>4</v>
      </c>
      <c r="K49" s="20">
        <v>2</v>
      </c>
      <c r="L49" s="20">
        <v>2</v>
      </c>
      <c r="M49" s="20">
        <f t="shared" si="5"/>
        <v>195.3</v>
      </c>
      <c r="N49" s="20">
        <v>99.6</v>
      </c>
      <c r="O49" s="20">
        <v>95.7</v>
      </c>
      <c r="P49" s="37">
        <v>5729437</v>
      </c>
      <c r="Q49" s="37">
        <v>4473732</v>
      </c>
      <c r="R49" s="20">
        <v>0</v>
      </c>
      <c r="S49" s="37">
        <v>789482</v>
      </c>
      <c r="T49" s="46">
        <v>466223</v>
      </c>
      <c r="U49" s="46">
        <v>0</v>
      </c>
    </row>
    <row r="50" spans="1:21" x14ac:dyDescent="0.3">
      <c r="A50" s="20">
        <v>27</v>
      </c>
      <c r="B50" s="28" t="s">
        <v>293</v>
      </c>
      <c r="C50" s="20">
        <v>131</v>
      </c>
      <c r="D50" s="29">
        <v>40676</v>
      </c>
      <c r="E50" s="29">
        <v>42004</v>
      </c>
      <c r="F50" s="29">
        <v>42369</v>
      </c>
      <c r="G50" s="20">
        <f t="shared" si="3"/>
        <v>24</v>
      </c>
      <c r="H50" s="20">
        <v>24</v>
      </c>
      <c r="I50" s="36">
        <v>443.29999999999995</v>
      </c>
      <c r="J50" s="20">
        <f t="shared" si="4"/>
        <v>10</v>
      </c>
      <c r="K50" s="20">
        <v>5</v>
      </c>
      <c r="L50" s="20">
        <v>5</v>
      </c>
      <c r="M50" s="20">
        <f t="shared" si="5"/>
        <v>443.29999999999995</v>
      </c>
      <c r="N50" s="20">
        <v>186.6</v>
      </c>
      <c r="O50" s="20">
        <v>256.7</v>
      </c>
      <c r="P50" s="37">
        <v>12229629</v>
      </c>
      <c r="Q50" s="37">
        <v>10395185</v>
      </c>
      <c r="R50" s="20">
        <v>0</v>
      </c>
      <c r="S50" s="37">
        <v>1834444</v>
      </c>
      <c r="T50" s="46">
        <v>0</v>
      </c>
      <c r="U50" s="46">
        <v>0</v>
      </c>
    </row>
    <row r="51" spans="1:21" x14ac:dyDescent="0.3">
      <c r="A51" s="20">
        <v>28</v>
      </c>
      <c r="B51" s="28" t="s">
        <v>294</v>
      </c>
      <c r="C51" s="20" t="s">
        <v>37</v>
      </c>
      <c r="D51" s="29">
        <v>39318</v>
      </c>
      <c r="E51" s="29">
        <v>42004</v>
      </c>
      <c r="F51" s="29">
        <v>42369</v>
      </c>
      <c r="G51" s="20">
        <f t="shared" si="3"/>
        <v>19</v>
      </c>
      <c r="H51" s="20">
        <v>19</v>
      </c>
      <c r="I51" s="36">
        <v>140.19999999999999</v>
      </c>
      <c r="J51" s="20">
        <f t="shared" si="4"/>
        <v>5</v>
      </c>
      <c r="K51" s="20">
        <v>1</v>
      </c>
      <c r="L51" s="20">
        <v>4</v>
      </c>
      <c r="M51" s="20">
        <f t="shared" si="5"/>
        <v>140.19999999999999</v>
      </c>
      <c r="N51" s="20">
        <v>32.6</v>
      </c>
      <c r="O51" s="20">
        <v>107.6</v>
      </c>
      <c r="P51" s="37">
        <v>4634714</v>
      </c>
      <c r="Q51" s="37">
        <v>3278527</v>
      </c>
      <c r="R51" s="20">
        <v>0</v>
      </c>
      <c r="S51" s="37">
        <v>547526</v>
      </c>
      <c r="T51" s="46">
        <v>808661</v>
      </c>
      <c r="U51" s="46">
        <v>0</v>
      </c>
    </row>
    <row r="52" spans="1:21" x14ac:dyDescent="0.3">
      <c r="A52" s="20">
        <v>29</v>
      </c>
      <c r="B52" s="28" t="s">
        <v>295</v>
      </c>
      <c r="C52" s="20" t="s">
        <v>73</v>
      </c>
      <c r="D52" s="29">
        <v>39631</v>
      </c>
      <c r="E52" s="29">
        <v>42004</v>
      </c>
      <c r="F52" s="29">
        <v>42369</v>
      </c>
      <c r="G52" s="20">
        <f t="shared" si="3"/>
        <v>62</v>
      </c>
      <c r="H52" s="20">
        <v>62</v>
      </c>
      <c r="I52" s="36">
        <v>633.29999999999995</v>
      </c>
      <c r="J52" s="20">
        <f t="shared" si="4"/>
        <v>17</v>
      </c>
      <c r="K52" s="20">
        <v>8</v>
      </c>
      <c r="L52" s="20">
        <v>9</v>
      </c>
      <c r="M52" s="20">
        <f t="shared" si="5"/>
        <v>633.29999999999995</v>
      </c>
      <c r="N52" s="20">
        <v>279.3</v>
      </c>
      <c r="O52" s="20">
        <v>354</v>
      </c>
      <c r="P52" s="37">
        <v>18379235</v>
      </c>
      <c r="Q52" s="37">
        <v>15119226</v>
      </c>
      <c r="R52" s="20">
        <v>0</v>
      </c>
      <c r="S52" s="37">
        <v>2384409</v>
      </c>
      <c r="T52" s="46">
        <v>875600</v>
      </c>
      <c r="U52" s="46">
        <v>0</v>
      </c>
    </row>
    <row r="53" spans="1:21" x14ac:dyDescent="0.3">
      <c r="A53" s="20">
        <v>30</v>
      </c>
      <c r="B53" s="28" t="s">
        <v>296</v>
      </c>
      <c r="C53" s="20" t="s">
        <v>38</v>
      </c>
      <c r="D53" s="29">
        <v>40177</v>
      </c>
      <c r="E53" s="29">
        <v>42004</v>
      </c>
      <c r="F53" s="29">
        <v>42369</v>
      </c>
      <c r="G53" s="20">
        <f t="shared" si="3"/>
        <v>31</v>
      </c>
      <c r="H53" s="20">
        <v>31</v>
      </c>
      <c r="I53" s="36">
        <v>517.1</v>
      </c>
      <c r="J53" s="20">
        <f t="shared" si="4"/>
        <v>14</v>
      </c>
      <c r="K53" s="20">
        <v>13</v>
      </c>
      <c r="L53" s="20">
        <v>1</v>
      </c>
      <c r="M53" s="20">
        <f t="shared" si="5"/>
        <v>517.1</v>
      </c>
      <c r="N53" s="20">
        <v>474.2</v>
      </c>
      <c r="O53" s="20">
        <v>42.9</v>
      </c>
      <c r="P53" s="37">
        <v>14342460</v>
      </c>
      <c r="Q53" s="37">
        <v>12010818</v>
      </c>
      <c r="R53" s="20">
        <v>0</v>
      </c>
      <c r="S53" s="37">
        <v>2042808</v>
      </c>
      <c r="T53" s="46">
        <v>288834</v>
      </c>
      <c r="U53" s="46">
        <v>0</v>
      </c>
    </row>
    <row r="54" spans="1:21" x14ac:dyDescent="0.3">
      <c r="A54" s="20">
        <v>31</v>
      </c>
      <c r="B54" s="28" t="s">
        <v>297</v>
      </c>
      <c r="C54" s="20" t="s">
        <v>39</v>
      </c>
      <c r="D54" s="29">
        <v>39631</v>
      </c>
      <c r="E54" s="29">
        <v>42004</v>
      </c>
      <c r="F54" s="29">
        <v>42369</v>
      </c>
      <c r="G54" s="20">
        <f t="shared" si="3"/>
        <v>18</v>
      </c>
      <c r="H54" s="20">
        <v>18</v>
      </c>
      <c r="I54" s="36">
        <v>195</v>
      </c>
      <c r="J54" s="20">
        <f t="shared" si="4"/>
        <v>7</v>
      </c>
      <c r="K54" s="20">
        <v>4</v>
      </c>
      <c r="L54" s="20">
        <v>3</v>
      </c>
      <c r="M54" s="20">
        <f t="shared" si="5"/>
        <v>195</v>
      </c>
      <c r="N54" s="20">
        <v>103</v>
      </c>
      <c r="O54" s="20">
        <v>92</v>
      </c>
      <c r="P54" s="37">
        <v>5719896</v>
      </c>
      <c r="Q54" s="37">
        <v>4745867</v>
      </c>
      <c r="R54" s="20">
        <v>0</v>
      </c>
      <c r="S54" s="37">
        <v>748555</v>
      </c>
      <c r="T54" s="46">
        <v>225474</v>
      </c>
      <c r="U54" s="46">
        <v>0</v>
      </c>
    </row>
    <row r="55" spans="1:21" x14ac:dyDescent="0.3">
      <c r="A55" s="20">
        <v>32</v>
      </c>
      <c r="B55" s="28" t="s">
        <v>298</v>
      </c>
      <c r="C55" s="20" t="s">
        <v>85</v>
      </c>
      <c r="D55" s="29">
        <v>40170</v>
      </c>
      <c r="E55" s="29">
        <v>42004</v>
      </c>
      <c r="F55" s="29">
        <v>42369</v>
      </c>
      <c r="G55" s="20">
        <f t="shared" si="3"/>
        <v>82</v>
      </c>
      <c r="H55" s="20">
        <v>82</v>
      </c>
      <c r="I55" s="36">
        <v>1012.45</v>
      </c>
      <c r="J55" s="20">
        <f t="shared" si="4"/>
        <v>29</v>
      </c>
      <c r="K55" s="20">
        <v>18</v>
      </c>
      <c r="L55" s="20">
        <v>11</v>
      </c>
      <c r="M55" s="20">
        <f t="shared" si="5"/>
        <v>1012.45</v>
      </c>
      <c r="N55" s="20">
        <v>602.35</v>
      </c>
      <c r="O55" s="20">
        <v>410.1</v>
      </c>
      <c r="P55" s="37">
        <v>29875320</v>
      </c>
      <c r="Q55" s="37">
        <v>25254390</v>
      </c>
      <c r="R55" s="20">
        <v>0</v>
      </c>
      <c r="S55" s="37">
        <v>4062382</v>
      </c>
      <c r="T55" s="46">
        <v>558548</v>
      </c>
      <c r="U55" s="46">
        <v>0</v>
      </c>
    </row>
    <row r="56" spans="1:21" x14ac:dyDescent="0.3">
      <c r="A56" s="20">
        <v>33</v>
      </c>
      <c r="B56" s="28" t="s">
        <v>299</v>
      </c>
      <c r="C56" s="20" t="s">
        <v>84</v>
      </c>
      <c r="D56" s="29">
        <v>40093</v>
      </c>
      <c r="E56" s="29">
        <v>42004</v>
      </c>
      <c r="F56" s="29">
        <v>42369</v>
      </c>
      <c r="G56" s="20">
        <f t="shared" si="3"/>
        <v>13</v>
      </c>
      <c r="H56" s="20">
        <v>13</v>
      </c>
      <c r="I56" s="36">
        <v>204.8</v>
      </c>
      <c r="J56" s="20">
        <f t="shared" si="4"/>
        <v>7</v>
      </c>
      <c r="K56" s="20">
        <v>3</v>
      </c>
      <c r="L56" s="20">
        <v>4</v>
      </c>
      <c r="M56" s="20">
        <f t="shared" si="5"/>
        <v>204.8</v>
      </c>
      <c r="N56" s="20">
        <v>95.5</v>
      </c>
      <c r="O56" s="20">
        <v>109.3</v>
      </c>
      <c r="P56" s="37">
        <v>5804897</v>
      </c>
      <c r="Q56" s="37">
        <v>4934163</v>
      </c>
      <c r="R56" s="20">
        <v>0</v>
      </c>
      <c r="S56" s="37">
        <v>870734</v>
      </c>
      <c r="T56" s="46">
        <v>0</v>
      </c>
      <c r="U56" s="46">
        <v>0</v>
      </c>
    </row>
    <row r="57" spans="1:21" x14ac:dyDescent="0.3">
      <c r="A57" s="20">
        <v>34</v>
      </c>
      <c r="B57" s="28" t="s">
        <v>300</v>
      </c>
      <c r="C57" s="20" t="s">
        <v>84</v>
      </c>
      <c r="D57" s="29">
        <v>40093</v>
      </c>
      <c r="E57" s="29">
        <v>42004</v>
      </c>
      <c r="F57" s="29">
        <v>42369</v>
      </c>
      <c r="G57" s="20">
        <f t="shared" si="3"/>
        <v>20</v>
      </c>
      <c r="H57" s="20">
        <v>20</v>
      </c>
      <c r="I57" s="36">
        <v>268.09999999999997</v>
      </c>
      <c r="J57" s="20">
        <f t="shared" si="4"/>
        <v>6</v>
      </c>
      <c r="K57" s="20">
        <v>1</v>
      </c>
      <c r="L57" s="20">
        <v>5</v>
      </c>
      <c r="M57" s="20">
        <f t="shared" si="5"/>
        <v>268.09999999999997</v>
      </c>
      <c r="N57" s="20">
        <v>24.4</v>
      </c>
      <c r="O57" s="20">
        <v>243.7</v>
      </c>
      <c r="P57" s="37">
        <v>7487301</v>
      </c>
      <c r="Q57" s="37">
        <v>6294705</v>
      </c>
      <c r="R57" s="20">
        <v>0</v>
      </c>
      <c r="S57" s="37">
        <v>1039771</v>
      </c>
      <c r="T57" s="46">
        <v>152825</v>
      </c>
      <c r="U57" s="46">
        <v>0</v>
      </c>
    </row>
    <row r="58" spans="1:21" x14ac:dyDescent="0.3">
      <c r="A58" s="20">
        <v>35</v>
      </c>
      <c r="B58" s="28" t="s">
        <v>301</v>
      </c>
      <c r="C58" s="20" t="s">
        <v>87</v>
      </c>
      <c r="D58" s="29">
        <v>39588</v>
      </c>
      <c r="E58" s="29">
        <v>42004</v>
      </c>
      <c r="F58" s="29">
        <v>42369</v>
      </c>
      <c r="G58" s="20">
        <f t="shared" si="3"/>
        <v>13</v>
      </c>
      <c r="H58" s="20">
        <v>13</v>
      </c>
      <c r="I58" s="36">
        <v>184.7</v>
      </c>
      <c r="J58" s="20">
        <f t="shared" si="4"/>
        <v>4</v>
      </c>
      <c r="K58" s="20">
        <v>2</v>
      </c>
      <c r="L58" s="20">
        <v>2</v>
      </c>
      <c r="M58" s="20">
        <f t="shared" si="5"/>
        <v>184.7</v>
      </c>
      <c r="N58" s="20">
        <v>59.2</v>
      </c>
      <c r="O58" s="20">
        <v>125.5</v>
      </c>
      <c r="P58" s="37">
        <v>5197479</v>
      </c>
      <c r="Q58" s="37">
        <v>4301458</v>
      </c>
      <c r="R58" s="20">
        <v>0</v>
      </c>
      <c r="S58" s="37">
        <v>726389</v>
      </c>
      <c r="T58" s="46">
        <v>169632</v>
      </c>
      <c r="U58" s="46">
        <v>0</v>
      </c>
    </row>
    <row r="59" spans="1:21" x14ac:dyDescent="0.3">
      <c r="A59" s="20">
        <v>36</v>
      </c>
      <c r="B59" s="28" t="s">
        <v>302</v>
      </c>
      <c r="C59" s="20" t="s">
        <v>86</v>
      </c>
      <c r="D59" s="29">
        <v>39588</v>
      </c>
      <c r="E59" s="29">
        <v>42004</v>
      </c>
      <c r="F59" s="29">
        <v>42369</v>
      </c>
      <c r="G59" s="20">
        <f t="shared" si="3"/>
        <v>39</v>
      </c>
      <c r="H59" s="20">
        <v>39</v>
      </c>
      <c r="I59" s="36">
        <v>640.9</v>
      </c>
      <c r="J59" s="20">
        <f t="shared" si="4"/>
        <v>14</v>
      </c>
      <c r="K59" s="20">
        <v>11</v>
      </c>
      <c r="L59" s="20">
        <v>3</v>
      </c>
      <c r="M59" s="20">
        <f t="shared" si="5"/>
        <v>640.9</v>
      </c>
      <c r="N59" s="20">
        <v>503.9</v>
      </c>
      <c r="O59" s="20">
        <v>137</v>
      </c>
      <c r="P59" s="37">
        <v>18701670</v>
      </c>
      <c r="Q59" s="37">
        <v>14961648</v>
      </c>
      <c r="R59" s="20">
        <v>0</v>
      </c>
      <c r="S59" s="37">
        <v>2510282</v>
      </c>
      <c r="T59" s="46">
        <v>1229740</v>
      </c>
      <c r="U59" s="46">
        <v>0</v>
      </c>
    </row>
    <row r="60" spans="1:21" x14ac:dyDescent="0.3">
      <c r="A60" s="20">
        <v>37</v>
      </c>
      <c r="B60" s="28" t="s">
        <v>303</v>
      </c>
      <c r="C60" s="20" t="s">
        <v>40</v>
      </c>
      <c r="D60" s="29">
        <v>39588</v>
      </c>
      <c r="E60" s="29">
        <v>42004</v>
      </c>
      <c r="F60" s="29">
        <v>42369</v>
      </c>
      <c r="G60" s="20">
        <f t="shared" si="3"/>
        <v>148</v>
      </c>
      <c r="H60" s="20">
        <v>148</v>
      </c>
      <c r="I60" s="38">
        <v>2188.6999999999998</v>
      </c>
      <c r="J60" s="20">
        <f t="shared" si="4"/>
        <v>74</v>
      </c>
      <c r="K60" s="20">
        <v>63</v>
      </c>
      <c r="L60" s="20">
        <v>11</v>
      </c>
      <c r="M60" s="20">
        <f t="shared" si="5"/>
        <v>2188.6999999999998</v>
      </c>
      <c r="N60" s="30">
        <v>1788.36</v>
      </c>
      <c r="O60" s="20">
        <v>400.34</v>
      </c>
      <c r="P60" s="37">
        <v>68845264</v>
      </c>
      <c r="Q60" s="37">
        <v>51000499</v>
      </c>
      <c r="R60" s="20">
        <v>0</v>
      </c>
      <c r="S60" s="37">
        <v>8599740</v>
      </c>
      <c r="T60" s="46">
        <v>9245025</v>
      </c>
      <c r="U60" s="46">
        <v>0</v>
      </c>
    </row>
    <row r="61" spans="1:21" x14ac:dyDescent="0.3">
      <c r="A61" s="20">
        <v>38</v>
      </c>
      <c r="B61" s="28" t="s">
        <v>304</v>
      </c>
      <c r="C61" s="20" t="s">
        <v>56</v>
      </c>
      <c r="D61" s="29">
        <v>39588</v>
      </c>
      <c r="E61" s="29">
        <v>42004</v>
      </c>
      <c r="F61" s="29">
        <v>42369</v>
      </c>
      <c r="G61" s="20">
        <f t="shared" si="3"/>
        <v>17</v>
      </c>
      <c r="H61" s="20">
        <v>17</v>
      </c>
      <c r="I61" s="36">
        <v>273.11</v>
      </c>
      <c r="J61" s="20">
        <f t="shared" si="4"/>
        <v>8</v>
      </c>
      <c r="K61" s="20">
        <v>7</v>
      </c>
      <c r="L61" s="20">
        <v>1</v>
      </c>
      <c r="M61" s="20">
        <f t="shared" si="5"/>
        <v>273.11</v>
      </c>
      <c r="N61" s="20">
        <v>226.81</v>
      </c>
      <c r="O61" s="20">
        <v>46.3</v>
      </c>
      <c r="P61" s="37">
        <v>8322256</v>
      </c>
      <c r="Q61" s="37">
        <v>7039581</v>
      </c>
      <c r="R61" s="20">
        <v>0</v>
      </c>
      <c r="S61" s="37">
        <v>1174219</v>
      </c>
      <c r="T61" s="46">
        <v>108456</v>
      </c>
      <c r="U61" s="46">
        <v>0</v>
      </c>
    </row>
    <row r="62" spans="1:21" x14ac:dyDescent="0.3">
      <c r="A62" s="20">
        <v>39</v>
      </c>
      <c r="B62" s="28" t="s">
        <v>305</v>
      </c>
      <c r="C62" s="20" t="s">
        <v>89</v>
      </c>
      <c r="D62" s="29">
        <v>39588</v>
      </c>
      <c r="E62" s="29">
        <v>42004</v>
      </c>
      <c r="F62" s="29">
        <v>42369</v>
      </c>
      <c r="G62" s="20">
        <f t="shared" si="3"/>
        <v>18</v>
      </c>
      <c r="H62" s="20">
        <v>18</v>
      </c>
      <c r="I62" s="36">
        <v>265.2</v>
      </c>
      <c r="J62" s="20">
        <f t="shared" si="4"/>
        <v>8</v>
      </c>
      <c r="K62" s="20">
        <v>8</v>
      </c>
      <c r="L62" s="20">
        <v>0</v>
      </c>
      <c r="M62" s="20">
        <f t="shared" si="5"/>
        <v>265.2</v>
      </c>
      <c r="N62" s="20">
        <v>265.2</v>
      </c>
      <c r="O62" s="20">
        <v>0</v>
      </c>
      <c r="P62" s="37">
        <v>7846766</v>
      </c>
      <c r="Q62" s="37">
        <v>6646495</v>
      </c>
      <c r="R62" s="20">
        <v>0</v>
      </c>
      <c r="S62" s="37">
        <v>991922</v>
      </c>
      <c r="T62" s="46">
        <v>208349</v>
      </c>
      <c r="U62" s="46">
        <v>0</v>
      </c>
    </row>
    <row r="63" spans="1:21" x14ac:dyDescent="0.3">
      <c r="A63" s="20">
        <v>40</v>
      </c>
      <c r="B63" s="28" t="s">
        <v>306</v>
      </c>
      <c r="C63" s="20" t="s">
        <v>88</v>
      </c>
      <c r="D63" s="29">
        <v>39588</v>
      </c>
      <c r="E63" s="29">
        <v>42004</v>
      </c>
      <c r="F63" s="29">
        <v>42369</v>
      </c>
      <c r="G63" s="20">
        <f t="shared" si="3"/>
        <v>34</v>
      </c>
      <c r="H63" s="20">
        <v>34</v>
      </c>
      <c r="I63" s="36">
        <v>447</v>
      </c>
      <c r="J63" s="20">
        <f t="shared" si="4"/>
        <v>14</v>
      </c>
      <c r="K63" s="20">
        <v>8</v>
      </c>
      <c r="L63" s="20">
        <v>6</v>
      </c>
      <c r="M63" s="20">
        <f t="shared" si="5"/>
        <v>447</v>
      </c>
      <c r="N63" s="20">
        <v>241.9</v>
      </c>
      <c r="O63" s="20">
        <v>205.1</v>
      </c>
      <c r="P63" s="37">
        <v>13154713</v>
      </c>
      <c r="Q63" s="37">
        <v>10865477</v>
      </c>
      <c r="R63" s="20">
        <v>0</v>
      </c>
      <c r="S63" s="37">
        <v>1744102</v>
      </c>
      <c r="T63" s="46">
        <v>545134</v>
      </c>
      <c r="U63" s="46">
        <v>0</v>
      </c>
    </row>
    <row r="64" spans="1:21" x14ac:dyDescent="0.3">
      <c r="A64" s="20">
        <v>41</v>
      </c>
      <c r="B64" s="28" t="s">
        <v>307</v>
      </c>
      <c r="C64" s="20" t="s">
        <v>74</v>
      </c>
      <c r="D64" s="29">
        <v>39588</v>
      </c>
      <c r="E64" s="29">
        <v>42004</v>
      </c>
      <c r="F64" s="29">
        <v>42369</v>
      </c>
      <c r="G64" s="20">
        <f t="shared" si="3"/>
        <v>11</v>
      </c>
      <c r="H64" s="20">
        <v>11</v>
      </c>
      <c r="I64" s="36">
        <v>146</v>
      </c>
      <c r="J64" s="20">
        <f t="shared" si="4"/>
        <v>3</v>
      </c>
      <c r="K64" s="20">
        <v>3</v>
      </c>
      <c r="L64" s="20">
        <v>0</v>
      </c>
      <c r="M64" s="20">
        <f t="shared" si="5"/>
        <v>146</v>
      </c>
      <c r="N64" s="20">
        <v>146</v>
      </c>
      <c r="O64" s="20">
        <v>0</v>
      </c>
      <c r="P64" s="37">
        <v>4236444</v>
      </c>
      <c r="Q64" s="37">
        <v>3600978</v>
      </c>
      <c r="R64" s="20">
        <v>0</v>
      </c>
      <c r="S64" s="37">
        <v>635466</v>
      </c>
      <c r="T64" s="46">
        <v>0</v>
      </c>
      <c r="U64" s="46">
        <v>0</v>
      </c>
    </row>
    <row r="65" spans="1:21" x14ac:dyDescent="0.3">
      <c r="A65" s="20">
        <v>42</v>
      </c>
      <c r="B65" s="28" t="s">
        <v>308</v>
      </c>
      <c r="C65" s="20">
        <v>154</v>
      </c>
      <c r="D65" s="29">
        <v>40891</v>
      </c>
      <c r="E65" s="29">
        <v>42004</v>
      </c>
      <c r="F65" s="29">
        <v>42369</v>
      </c>
      <c r="G65" s="20">
        <f t="shared" si="3"/>
        <v>14</v>
      </c>
      <c r="H65" s="20">
        <v>14</v>
      </c>
      <c r="I65" s="36">
        <v>127.8</v>
      </c>
      <c r="J65" s="20">
        <f t="shared" si="4"/>
        <v>4</v>
      </c>
      <c r="K65" s="20">
        <v>2</v>
      </c>
      <c r="L65" s="20">
        <v>2</v>
      </c>
      <c r="M65" s="20">
        <f t="shared" si="5"/>
        <v>127.8</v>
      </c>
      <c r="N65" s="20">
        <v>58.3</v>
      </c>
      <c r="O65" s="20">
        <v>69.5</v>
      </c>
      <c r="P65" s="37">
        <v>3981767</v>
      </c>
      <c r="Q65" s="37">
        <v>3381315</v>
      </c>
      <c r="R65" s="20">
        <v>0</v>
      </c>
      <c r="S65" s="37">
        <v>560495</v>
      </c>
      <c r="T65" s="46">
        <v>39957</v>
      </c>
      <c r="U65" s="46">
        <v>0</v>
      </c>
    </row>
    <row r="66" spans="1:21" x14ac:dyDescent="0.3">
      <c r="A66" s="20">
        <v>43</v>
      </c>
      <c r="B66" s="28" t="s">
        <v>309</v>
      </c>
      <c r="C66" s="20">
        <v>73</v>
      </c>
      <c r="D66" s="29">
        <v>39780</v>
      </c>
      <c r="E66" s="29">
        <v>42004</v>
      </c>
      <c r="F66" s="29">
        <v>42369</v>
      </c>
      <c r="G66" s="20">
        <f t="shared" si="3"/>
        <v>50</v>
      </c>
      <c r="H66" s="20">
        <v>50</v>
      </c>
      <c r="I66" s="36">
        <v>743.16</v>
      </c>
      <c r="J66" s="20">
        <v>26</v>
      </c>
      <c r="K66" s="20">
        <v>16</v>
      </c>
      <c r="L66" s="20">
        <v>10</v>
      </c>
      <c r="M66" s="20">
        <v>743.16</v>
      </c>
      <c r="N66" s="20">
        <v>399.76</v>
      </c>
      <c r="O66" s="20">
        <v>343.4</v>
      </c>
      <c r="P66" s="37">
        <v>22665303</v>
      </c>
      <c r="Q66" s="37">
        <v>18922770</v>
      </c>
      <c r="R66" s="20">
        <v>0</v>
      </c>
      <c r="S66" s="37">
        <v>3068964</v>
      </c>
      <c r="T66" s="46">
        <v>673569</v>
      </c>
      <c r="U66" s="46">
        <v>0</v>
      </c>
    </row>
    <row r="67" spans="1:21" ht="20.25" customHeight="1" x14ac:dyDescent="0.3">
      <c r="A67" s="20">
        <v>44</v>
      </c>
      <c r="B67" s="28" t="s">
        <v>310</v>
      </c>
      <c r="C67" s="20" t="s">
        <v>42</v>
      </c>
      <c r="D67" s="29">
        <v>39588</v>
      </c>
      <c r="E67" s="29">
        <v>42004</v>
      </c>
      <c r="F67" s="29">
        <v>42369</v>
      </c>
      <c r="G67" s="20">
        <f t="shared" si="3"/>
        <v>51</v>
      </c>
      <c r="H67" s="20">
        <v>51</v>
      </c>
      <c r="I67" s="36">
        <v>694.16</v>
      </c>
      <c r="J67" s="20">
        <v>19</v>
      </c>
      <c r="K67" s="20">
        <v>9</v>
      </c>
      <c r="L67" s="20">
        <v>10</v>
      </c>
      <c r="M67" s="20">
        <v>694.16</v>
      </c>
      <c r="N67" s="20">
        <v>277.06</v>
      </c>
      <c r="O67" s="20">
        <v>417.1</v>
      </c>
      <c r="P67" s="37">
        <v>19973755</v>
      </c>
      <c r="Q67" s="37">
        <v>16998769</v>
      </c>
      <c r="R67" s="20">
        <v>0</v>
      </c>
      <c r="S67" s="37">
        <v>2877946</v>
      </c>
      <c r="T67" s="46">
        <v>97040</v>
      </c>
      <c r="U67" s="46">
        <v>0</v>
      </c>
    </row>
    <row r="68" spans="1:21" x14ac:dyDescent="0.3">
      <c r="A68" s="20">
        <v>45</v>
      </c>
      <c r="B68" s="28" t="s">
        <v>311</v>
      </c>
      <c r="C68" s="20" t="s">
        <v>43</v>
      </c>
      <c r="D68" s="29">
        <v>40106</v>
      </c>
      <c r="E68" s="29">
        <v>42004</v>
      </c>
      <c r="F68" s="29">
        <v>42369</v>
      </c>
      <c r="G68" s="20">
        <f t="shared" si="3"/>
        <v>32</v>
      </c>
      <c r="H68" s="20">
        <v>32</v>
      </c>
      <c r="I68" s="36">
        <v>311.2</v>
      </c>
      <c r="J68" s="20">
        <f t="shared" si="4"/>
        <v>8</v>
      </c>
      <c r="K68" s="20">
        <v>2</v>
      </c>
      <c r="L68" s="20">
        <v>6</v>
      </c>
      <c r="M68" s="20">
        <f t="shared" si="5"/>
        <v>311.2</v>
      </c>
      <c r="N68" s="20">
        <v>60.3</v>
      </c>
      <c r="O68" s="20">
        <v>250.9</v>
      </c>
      <c r="P68" s="37">
        <v>9082188</v>
      </c>
      <c r="Q68" s="37">
        <v>7624369</v>
      </c>
      <c r="R68" s="20">
        <v>0</v>
      </c>
      <c r="S68" s="37">
        <v>1212366</v>
      </c>
      <c r="T68" s="46">
        <v>245453</v>
      </c>
      <c r="U68" s="46">
        <v>0</v>
      </c>
    </row>
    <row r="69" spans="1:21" x14ac:dyDescent="0.3">
      <c r="A69" s="20">
        <v>46</v>
      </c>
      <c r="B69" s="28" t="s">
        <v>312</v>
      </c>
      <c r="C69" s="20" t="s">
        <v>46</v>
      </c>
      <c r="D69" s="29">
        <v>40106</v>
      </c>
      <c r="E69" s="29">
        <v>42004</v>
      </c>
      <c r="F69" s="29">
        <v>42369</v>
      </c>
      <c r="G69" s="20">
        <f t="shared" si="3"/>
        <v>25</v>
      </c>
      <c r="H69" s="20">
        <v>25</v>
      </c>
      <c r="I69" s="36">
        <v>398.6</v>
      </c>
      <c r="J69" s="20">
        <f t="shared" si="4"/>
        <v>10</v>
      </c>
      <c r="K69" s="20">
        <v>7</v>
      </c>
      <c r="L69" s="20">
        <v>3</v>
      </c>
      <c r="M69" s="20">
        <f t="shared" si="5"/>
        <v>398.6</v>
      </c>
      <c r="N69" s="20">
        <v>287.7</v>
      </c>
      <c r="O69" s="20">
        <v>110.9</v>
      </c>
      <c r="P69" s="37">
        <v>11669083</v>
      </c>
      <c r="Q69" s="37">
        <v>9918720</v>
      </c>
      <c r="R69" s="20">
        <v>0</v>
      </c>
      <c r="S69" s="37">
        <v>1750363</v>
      </c>
      <c r="T69" s="46">
        <v>0</v>
      </c>
      <c r="U69" s="46">
        <v>0</v>
      </c>
    </row>
    <row r="70" spans="1:21" ht="24" customHeight="1" x14ac:dyDescent="0.3">
      <c r="A70" s="20">
        <v>47</v>
      </c>
      <c r="B70" s="28" t="s">
        <v>313</v>
      </c>
      <c r="C70" s="20" t="s">
        <v>53</v>
      </c>
      <c r="D70" s="29">
        <v>40106</v>
      </c>
      <c r="E70" s="29">
        <v>42004</v>
      </c>
      <c r="F70" s="29">
        <v>42369</v>
      </c>
      <c r="G70" s="20">
        <f t="shared" si="3"/>
        <v>21</v>
      </c>
      <c r="H70" s="20">
        <v>21</v>
      </c>
      <c r="I70" s="36">
        <v>390.40000000000003</v>
      </c>
      <c r="J70" s="20">
        <f t="shared" si="4"/>
        <v>8</v>
      </c>
      <c r="K70" s="20">
        <v>7</v>
      </c>
      <c r="L70" s="20">
        <v>1</v>
      </c>
      <c r="M70" s="20">
        <f t="shared" si="5"/>
        <v>390.40000000000003</v>
      </c>
      <c r="N70" s="20">
        <v>345.8</v>
      </c>
      <c r="O70" s="20">
        <v>44.6</v>
      </c>
      <c r="P70" s="37">
        <v>11237894</v>
      </c>
      <c r="Q70" s="37">
        <v>9552209</v>
      </c>
      <c r="R70" s="20">
        <v>0</v>
      </c>
      <c r="S70" s="37">
        <v>1685685</v>
      </c>
      <c r="T70" s="46">
        <v>0</v>
      </c>
      <c r="U70" s="46">
        <v>0</v>
      </c>
    </row>
    <row r="71" spans="1:21" ht="24" customHeight="1" x14ac:dyDescent="0.3">
      <c r="A71" s="20">
        <v>48</v>
      </c>
      <c r="B71" s="28" t="s">
        <v>314</v>
      </c>
      <c r="C71" s="20" t="s">
        <v>54</v>
      </c>
      <c r="D71" s="29">
        <v>40106</v>
      </c>
      <c r="E71" s="29">
        <v>42004</v>
      </c>
      <c r="F71" s="29">
        <v>42369</v>
      </c>
      <c r="G71" s="20">
        <f t="shared" si="3"/>
        <v>20</v>
      </c>
      <c r="H71" s="20">
        <v>20</v>
      </c>
      <c r="I71" s="36">
        <v>398.9</v>
      </c>
      <c r="J71" s="20">
        <f t="shared" si="4"/>
        <v>10</v>
      </c>
      <c r="K71" s="20">
        <v>10</v>
      </c>
      <c r="L71" s="20">
        <v>0</v>
      </c>
      <c r="M71" s="20">
        <f t="shared" si="5"/>
        <v>398.9</v>
      </c>
      <c r="N71" s="20">
        <v>398.9</v>
      </c>
      <c r="O71" s="20">
        <v>0</v>
      </c>
      <c r="P71" s="37">
        <v>11814611</v>
      </c>
      <c r="Q71" s="37">
        <v>10042418</v>
      </c>
      <c r="R71" s="20">
        <v>0</v>
      </c>
      <c r="S71" s="37">
        <v>1772193</v>
      </c>
      <c r="T71" s="46">
        <v>0</v>
      </c>
      <c r="U71" s="46">
        <v>0</v>
      </c>
    </row>
    <row r="72" spans="1:21" ht="24" customHeight="1" x14ac:dyDescent="0.3">
      <c r="A72" s="20">
        <v>49</v>
      </c>
      <c r="B72" s="28" t="s">
        <v>315</v>
      </c>
      <c r="C72" s="20" t="s">
        <v>55</v>
      </c>
      <c r="D72" s="29">
        <v>40106</v>
      </c>
      <c r="E72" s="29">
        <v>42004</v>
      </c>
      <c r="F72" s="29">
        <v>42369</v>
      </c>
      <c r="G72" s="20">
        <f t="shared" si="3"/>
        <v>23</v>
      </c>
      <c r="H72" s="20">
        <v>23</v>
      </c>
      <c r="I72" s="36">
        <v>397.98</v>
      </c>
      <c r="J72" s="20">
        <f t="shared" si="4"/>
        <v>10</v>
      </c>
      <c r="K72" s="20">
        <v>10</v>
      </c>
      <c r="L72" s="20">
        <v>0</v>
      </c>
      <c r="M72" s="20">
        <f t="shared" si="5"/>
        <v>397.98</v>
      </c>
      <c r="N72" s="20">
        <v>397.98</v>
      </c>
      <c r="O72" s="20">
        <v>0</v>
      </c>
      <c r="P72" s="37">
        <v>11876593</v>
      </c>
      <c r="Q72" s="37">
        <v>10095104</v>
      </c>
      <c r="R72" s="20">
        <v>0</v>
      </c>
      <c r="S72" s="37">
        <v>1781489</v>
      </c>
      <c r="T72" s="46">
        <v>0</v>
      </c>
      <c r="U72" s="46">
        <v>0</v>
      </c>
    </row>
    <row r="73" spans="1:21" x14ac:dyDescent="0.3">
      <c r="A73" s="20">
        <v>50</v>
      </c>
      <c r="B73" s="28" t="s">
        <v>316</v>
      </c>
      <c r="C73" s="20" t="s">
        <v>47</v>
      </c>
      <c r="D73" s="29">
        <v>40106</v>
      </c>
      <c r="E73" s="29">
        <v>42004</v>
      </c>
      <c r="F73" s="29">
        <v>42369</v>
      </c>
      <c r="G73" s="20">
        <f t="shared" si="3"/>
        <v>34</v>
      </c>
      <c r="H73" s="20">
        <v>34</v>
      </c>
      <c r="I73" s="36">
        <v>399.5</v>
      </c>
      <c r="J73" s="20">
        <f t="shared" si="4"/>
        <v>9</v>
      </c>
      <c r="K73" s="20">
        <v>5</v>
      </c>
      <c r="L73" s="20">
        <v>4</v>
      </c>
      <c r="M73" s="20">
        <f t="shared" si="5"/>
        <v>399.5</v>
      </c>
      <c r="N73" s="20">
        <v>198.3</v>
      </c>
      <c r="O73" s="20">
        <v>201.2</v>
      </c>
      <c r="P73" s="37">
        <v>11459589</v>
      </c>
      <c r="Q73" s="37">
        <v>9684022</v>
      </c>
      <c r="R73" s="20">
        <v>0</v>
      </c>
      <c r="S73" s="37">
        <v>1649986</v>
      </c>
      <c r="T73" s="46">
        <v>125581</v>
      </c>
      <c r="U73" s="46">
        <v>0</v>
      </c>
    </row>
    <row r="74" spans="1:21" x14ac:dyDescent="0.3">
      <c r="A74" s="20">
        <v>51</v>
      </c>
      <c r="B74" s="28" t="s">
        <v>317</v>
      </c>
      <c r="C74" s="20" t="s">
        <v>48</v>
      </c>
      <c r="D74" s="29">
        <v>40106</v>
      </c>
      <c r="E74" s="29">
        <v>42004</v>
      </c>
      <c r="F74" s="29">
        <v>42369</v>
      </c>
      <c r="G74" s="20">
        <f t="shared" si="3"/>
        <v>32</v>
      </c>
      <c r="H74" s="20">
        <v>32</v>
      </c>
      <c r="I74" s="36">
        <v>397.92999999999995</v>
      </c>
      <c r="J74" s="20">
        <f t="shared" si="4"/>
        <v>10</v>
      </c>
      <c r="K74" s="20">
        <v>7</v>
      </c>
      <c r="L74" s="20">
        <v>3</v>
      </c>
      <c r="M74" s="20">
        <f t="shared" si="5"/>
        <v>397.92999999999995</v>
      </c>
      <c r="N74" s="20">
        <v>263.39999999999998</v>
      </c>
      <c r="O74" s="20">
        <v>134.53</v>
      </c>
      <c r="P74" s="37">
        <v>12189813</v>
      </c>
      <c r="Q74" s="37">
        <v>10171448</v>
      </c>
      <c r="R74" s="20">
        <v>0</v>
      </c>
      <c r="S74" s="37">
        <v>1658748</v>
      </c>
      <c r="T74" s="46">
        <v>359617</v>
      </c>
      <c r="U74" s="46">
        <v>0</v>
      </c>
    </row>
    <row r="75" spans="1:21" x14ac:dyDescent="0.3">
      <c r="A75" s="20">
        <v>52</v>
      </c>
      <c r="B75" s="28" t="s">
        <v>318</v>
      </c>
      <c r="C75" s="20" t="s">
        <v>49</v>
      </c>
      <c r="D75" s="29">
        <v>40106</v>
      </c>
      <c r="E75" s="29">
        <v>42004</v>
      </c>
      <c r="F75" s="29">
        <v>42369</v>
      </c>
      <c r="G75" s="20">
        <f t="shared" si="3"/>
        <v>23</v>
      </c>
      <c r="H75" s="20">
        <v>23</v>
      </c>
      <c r="I75" s="36">
        <v>396.1</v>
      </c>
      <c r="J75" s="20">
        <f t="shared" si="4"/>
        <v>8</v>
      </c>
      <c r="K75" s="20">
        <v>6</v>
      </c>
      <c r="L75" s="20">
        <v>2</v>
      </c>
      <c r="M75" s="20">
        <f t="shared" si="5"/>
        <v>396.1</v>
      </c>
      <c r="N75" s="20">
        <v>284.60000000000002</v>
      </c>
      <c r="O75" s="20">
        <v>111.5</v>
      </c>
      <c r="P75" s="37">
        <v>11157046</v>
      </c>
      <c r="Q75" s="37">
        <v>9483488</v>
      </c>
      <c r="R75" s="20">
        <v>0</v>
      </c>
      <c r="S75" s="37">
        <v>1673558</v>
      </c>
      <c r="T75" s="46">
        <v>0</v>
      </c>
      <c r="U75" s="46">
        <v>0</v>
      </c>
    </row>
    <row r="76" spans="1:21" x14ac:dyDescent="0.3">
      <c r="A76" s="20">
        <v>53</v>
      </c>
      <c r="B76" s="28" t="s">
        <v>319</v>
      </c>
      <c r="C76" s="20" t="s">
        <v>50</v>
      </c>
      <c r="D76" s="29">
        <v>40106</v>
      </c>
      <c r="E76" s="29">
        <v>42004</v>
      </c>
      <c r="F76" s="29">
        <v>42369</v>
      </c>
      <c r="G76" s="20">
        <f t="shared" si="3"/>
        <v>27</v>
      </c>
      <c r="H76" s="20">
        <v>27</v>
      </c>
      <c r="I76" s="36">
        <v>392.29999999999995</v>
      </c>
      <c r="J76" s="20">
        <f t="shared" si="4"/>
        <v>13</v>
      </c>
      <c r="K76" s="20">
        <v>8</v>
      </c>
      <c r="L76" s="20">
        <v>5</v>
      </c>
      <c r="M76" s="20">
        <f t="shared" si="5"/>
        <v>392.29999999999995</v>
      </c>
      <c r="N76" s="20">
        <v>209.1</v>
      </c>
      <c r="O76" s="20">
        <v>183.2</v>
      </c>
      <c r="P76" s="37">
        <v>12472889</v>
      </c>
      <c r="Q76" s="37">
        <v>10164427</v>
      </c>
      <c r="R76" s="20">
        <v>0</v>
      </c>
      <c r="S76" s="37">
        <v>1725083</v>
      </c>
      <c r="T76" s="46">
        <v>583379</v>
      </c>
      <c r="U76" s="46">
        <v>0</v>
      </c>
    </row>
    <row r="77" spans="1:21" x14ac:dyDescent="0.3">
      <c r="A77" s="20">
        <v>54</v>
      </c>
      <c r="B77" s="28" t="s">
        <v>320</v>
      </c>
      <c r="C77" s="20" t="s">
        <v>51</v>
      </c>
      <c r="D77" s="29">
        <v>40106</v>
      </c>
      <c r="E77" s="29">
        <v>42004</v>
      </c>
      <c r="F77" s="29">
        <v>42369</v>
      </c>
      <c r="G77" s="20">
        <f t="shared" si="3"/>
        <v>25</v>
      </c>
      <c r="H77" s="20">
        <v>25</v>
      </c>
      <c r="I77" s="36">
        <v>387.09999999999997</v>
      </c>
      <c r="J77" s="20">
        <f t="shared" si="4"/>
        <v>10</v>
      </c>
      <c r="K77" s="20">
        <v>8</v>
      </c>
      <c r="L77" s="20">
        <v>2</v>
      </c>
      <c r="M77" s="20">
        <f t="shared" si="5"/>
        <v>387.09999999999997</v>
      </c>
      <c r="N77" s="20">
        <v>290.39999999999998</v>
      </c>
      <c r="O77" s="20">
        <v>96.7</v>
      </c>
      <c r="P77" s="37">
        <v>11629430</v>
      </c>
      <c r="Q77" s="37">
        <v>9872845</v>
      </c>
      <c r="R77" s="20">
        <v>0</v>
      </c>
      <c r="S77" s="37">
        <v>1696649</v>
      </c>
      <c r="T77" s="46">
        <v>59936</v>
      </c>
      <c r="U77" s="46">
        <v>0</v>
      </c>
    </row>
    <row r="78" spans="1:21" x14ac:dyDescent="0.3">
      <c r="A78" s="20">
        <v>55</v>
      </c>
      <c r="B78" s="28" t="s">
        <v>321</v>
      </c>
      <c r="C78" s="20" t="s">
        <v>52</v>
      </c>
      <c r="D78" s="29">
        <v>40106</v>
      </c>
      <c r="E78" s="29">
        <v>42004</v>
      </c>
      <c r="F78" s="29">
        <v>42369</v>
      </c>
      <c r="G78" s="20">
        <f t="shared" si="3"/>
        <v>23</v>
      </c>
      <c r="H78" s="20">
        <v>23</v>
      </c>
      <c r="I78" s="36">
        <v>402.2</v>
      </c>
      <c r="J78" s="20">
        <f t="shared" si="4"/>
        <v>9</v>
      </c>
      <c r="K78" s="20">
        <v>8</v>
      </c>
      <c r="L78" s="20">
        <v>1</v>
      </c>
      <c r="M78" s="20">
        <f t="shared" si="5"/>
        <v>402.2</v>
      </c>
      <c r="N78" s="20">
        <v>346.9</v>
      </c>
      <c r="O78" s="20">
        <v>55.3</v>
      </c>
      <c r="P78" s="37">
        <v>11553201</v>
      </c>
      <c r="Q78" s="37">
        <v>9820220</v>
      </c>
      <c r="R78" s="20">
        <v>0</v>
      </c>
      <c r="S78" s="37">
        <v>1732981</v>
      </c>
      <c r="T78" s="46">
        <v>0</v>
      </c>
      <c r="U78" s="46">
        <v>0</v>
      </c>
    </row>
    <row r="79" spans="1:21" x14ac:dyDescent="0.3">
      <c r="A79" s="20">
        <v>56</v>
      </c>
      <c r="B79" s="28" t="s">
        <v>322</v>
      </c>
      <c r="C79" s="20" t="s">
        <v>44</v>
      </c>
      <c r="D79" s="29">
        <v>39606</v>
      </c>
      <c r="E79" s="29">
        <v>42004</v>
      </c>
      <c r="F79" s="29">
        <v>42369</v>
      </c>
      <c r="G79" s="20">
        <f t="shared" si="3"/>
        <v>25</v>
      </c>
      <c r="H79" s="20">
        <v>25</v>
      </c>
      <c r="I79" s="36">
        <v>250.39999999999998</v>
      </c>
      <c r="J79" s="20">
        <f t="shared" si="4"/>
        <v>7</v>
      </c>
      <c r="K79" s="20">
        <v>3</v>
      </c>
      <c r="L79" s="20">
        <v>4</v>
      </c>
      <c r="M79" s="20">
        <f t="shared" si="5"/>
        <v>250.39999999999998</v>
      </c>
      <c r="N79" s="20">
        <v>110.8</v>
      </c>
      <c r="O79" s="20">
        <v>139.6</v>
      </c>
      <c r="P79" s="37">
        <v>7271391</v>
      </c>
      <c r="Q79" s="37">
        <v>6103697</v>
      </c>
      <c r="R79" s="20">
        <v>0</v>
      </c>
      <c r="S79" s="37">
        <v>1010718</v>
      </c>
      <c r="T79" s="46">
        <v>156976</v>
      </c>
      <c r="U79" s="46">
        <v>0</v>
      </c>
    </row>
    <row r="80" spans="1:21" x14ac:dyDescent="0.3">
      <c r="A80" s="20">
        <v>57</v>
      </c>
      <c r="B80" s="28" t="s">
        <v>323</v>
      </c>
      <c r="C80" s="20">
        <v>142</v>
      </c>
      <c r="D80" s="29">
        <v>40813</v>
      </c>
      <c r="E80" s="29">
        <v>42004</v>
      </c>
      <c r="F80" s="29">
        <v>42369</v>
      </c>
      <c r="G80" s="20">
        <f t="shared" si="3"/>
        <v>21</v>
      </c>
      <c r="H80" s="20">
        <v>21</v>
      </c>
      <c r="I80" s="36">
        <v>319</v>
      </c>
      <c r="J80" s="20">
        <f t="shared" si="4"/>
        <v>9</v>
      </c>
      <c r="K80" s="20">
        <v>6</v>
      </c>
      <c r="L80" s="20">
        <v>3</v>
      </c>
      <c r="M80" s="20">
        <f t="shared" si="5"/>
        <v>319</v>
      </c>
      <c r="N80" s="20">
        <v>204.3</v>
      </c>
      <c r="O80" s="20">
        <v>114.7</v>
      </c>
      <c r="P80" s="37">
        <v>10028037</v>
      </c>
      <c r="Q80" s="37">
        <v>8520523</v>
      </c>
      <c r="R80" s="20">
        <v>0</v>
      </c>
      <c r="S80" s="37">
        <v>1427599</v>
      </c>
      <c r="T80" s="46">
        <v>79915</v>
      </c>
      <c r="U80" s="46">
        <v>0</v>
      </c>
    </row>
    <row r="81" spans="1:21" x14ac:dyDescent="0.3">
      <c r="A81" s="20">
        <v>58</v>
      </c>
      <c r="B81" s="28" t="s">
        <v>324</v>
      </c>
      <c r="C81" s="20">
        <v>151</v>
      </c>
      <c r="D81" s="29">
        <v>40862</v>
      </c>
      <c r="E81" s="29">
        <v>42004</v>
      </c>
      <c r="F81" s="29">
        <v>42369</v>
      </c>
      <c r="G81" s="20">
        <f t="shared" si="3"/>
        <v>15</v>
      </c>
      <c r="H81" s="20">
        <v>15</v>
      </c>
      <c r="I81" s="36">
        <v>327.7</v>
      </c>
      <c r="J81" s="20">
        <f t="shared" si="4"/>
        <v>8</v>
      </c>
      <c r="K81" s="20">
        <v>8</v>
      </c>
      <c r="L81" s="20">
        <v>0</v>
      </c>
      <c r="M81" s="20">
        <f t="shared" si="5"/>
        <v>327.7</v>
      </c>
      <c r="N81" s="20">
        <v>327.7</v>
      </c>
      <c r="O81" s="20">
        <v>0</v>
      </c>
      <c r="P81" s="37">
        <v>9662329</v>
      </c>
      <c r="Q81" s="37">
        <v>8214545</v>
      </c>
      <c r="R81" s="20">
        <v>0</v>
      </c>
      <c r="S81" s="37">
        <v>1322203</v>
      </c>
      <c r="T81" s="46">
        <v>125581</v>
      </c>
      <c r="U81" s="46">
        <v>0</v>
      </c>
    </row>
    <row r="82" spans="1:21" x14ac:dyDescent="0.3">
      <c r="A82" s="20">
        <v>59</v>
      </c>
      <c r="B82" s="28" t="s">
        <v>325</v>
      </c>
      <c r="C82" s="20" t="s">
        <v>45</v>
      </c>
      <c r="D82" s="29">
        <v>39631</v>
      </c>
      <c r="E82" s="29">
        <v>42004</v>
      </c>
      <c r="F82" s="29">
        <v>42369</v>
      </c>
      <c r="G82" s="20">
        <f t="shared" si="3"/>
        <v>51</v>
      </c>
      <c r="H82" s="20">
        <v>51</v>
      </c>
      <c r="I82" s="36">
        <v>851.91</v>
      </c>
      <c r="J82" s="20">
        <f t="shared" si="4"/>
        <v>23</v>
      </c>
      <c r="K82" s="20">
        <v>20</v>
      </c>
      <c r="L82" s="20">
        <v>3</v>
      </c>
      <c r="M82" s="20">
        <f t="shared" si="5"/>
        <v>851.91</v>
      </c>
      <c r="N82" s="20">
        <v>746.81</v>
      </c>
      <c r="O82" s="20">
        <v>105.1</v>
      </c>
      <c r="P82" s="37">
        <v>23308520</v>
      </c>
      <c r="Q82" s="37">
        <v>19812242</v>
      </c>
      <c r="R82" s="20">
        <v>0</v>
      </c>
      <c r="S82" s="37">
        <v>3496278</v>
      </c>
      <c r="T82" s="46">
        <v>0</v>
      </c>
      <c r="U82" s="46">
        <v>0</v>
      </c>
    </row>
    <row r="83" spans="1:21" x14ac:dyDescent="0.3">
      <c r="A83" s="20">
        <v>60</v>
      </c>
      <c r="B83" s="28" t="s">
        <v>326</v>
      </c>
      <c r="C83" s="20" t="s">
        <v>44</v>
      </c>
      <c r="D83" s="29">
        <v>39606</v>
      </c>
      <c r="E83" s="29">
        <v>42004</v>
      </c>
      <c r="F83" s="29">
        <v>42369</v>
      </c>
      <c r="G83" s="20">
        <f t="shared" si="3"/>
        <v>41</v>
      </c>
      <c r="H83" s="20">
        <v>41</v>
      </c>
      <c r="I83" s="36">
        <v>541.20000000000005</v>
      </c>
      <c r="J83" s="20">
        <f t="shared" si="4"/>
        <v>11</v>
      </c>
      <c r="K83" s="20">
        <v>9</v>
      </c>
      <c r="L83" s="20">
        <v>2</v>
      </c>
      <c r="M83" s="20">
        <f t="shared" si="5"/>
        <v>541.20000000000005</v>
      </c>
      <c r="N83" s="20">
        <v>449</v>
      </c>
      <c r="O83" s="20">
        <v>92.2</v>
      </c>
      <c r="P83" s="37">
        <v>16055932</v>
      </c>
      <c r="Q83" s="37">
        <v>13543061</v>
      </c>
      <c r="R83" s="20">
        <v>0</v>
      </c>
      <c r="S83" s="37">
        <v>2127567</v>
      </c>
      <c r="T83" s="46">
        <v>385304</v>
      </c>
      <c r="U83" s="46">
        <v>0</v>
      </c>
    </row>
    <row r="84" spans="1:21" x14ac:dyDescent="0.3">
      <c r="A84" s="20">
        <v>61</v>
      </c>
      <c r="B84" s="28" t="s">
        <v>327</v>
      </c>
      <c r="C84" s="20" t="s">
        <v>57</v>
      </c>
      <c r="D84" s="29">
        <v>39606</v>
      </c>
      <c r="E84" s="29">
        <v>42004</v>
      </c>
      <c r="F84" s="29">
        <v>42369</v>
      </c>
      <c r="G84" s="20">
        <f t="shared" si="3"/>
        <v>35</v>
      </c>
      <c r="H84" s="20">
        <v>35</v>
      </c>
      <c r="I84" s="36">
        <v>534.4</v>
      </c>
      <c r="J84" s="20">
        <f t="shared" si="4"/>
        <v>16</v>
      </c>
      <c r="K84" s="20">
        <v>13</v>
      </c>
      <c r="L84" s="20">
        <v>3</v>
      </c>
      <c r="M84" s="20">
        <f t="shared" si="5"/>
        <v>534.4</v>
      </c>
      <c r="N84" s="20">
        <v>409.6</v>
      </c>
      <c r="O84" s="20">
        <v>124.8</v>
      </c>
      <c r="P84" s="37">
        <v>15527064</v>
      </c>
      <c r="Q84" s="37">
        <v>13175526</v>
      </c>
      <c r="R84" s="20">
        <v>0</v>
      </c>
      <c r="S84" s="37">
        <v>2137480</v>
      </c>
      <c r="T84" s="46">
        <v>214058</v>
      </c>
      <c r="U84" s="46">
        <v>0</v>
      </c>
    </row>
    <row r="85" spans="1:21" x14ac:dyDescent="0.3">
      <c r="A85" s="20">
        <v>62</v>
      </c>
      <c r="B85" s="28" t="s">
        <v>328</v>
      </c>
      <c r="C85" s="20" t="s">
        <v>58</v>
      </c>
      <c r="D85" s="29">
        <v>40175</v>
      </c>
      <c r="E85" s="29">
        <v>42004</v>
      </c>
      <c r="F85" s="29">
        <v>42369</v>
      </c>
      <c r="G85" s="20">
        <f t="shared" si="3"/>
        <v>17</v>
      </c>
      <c r="H85" s="20">
        <v>17</v>
      </c>
      <c r="I85" s="36">
        <v>124.2</v>
      </c>
      <c r="J85" s="20">
        <f t="shared" si="4"/>
        <v>4</v>
      </c>
      <c r="K85" s="20">
        <v>1</v>
      </c>
      <c r="L85" s="20">
        <v>3</v>
      </c>
      <c r="M85" s="20">
        <f t="shared" si="5"/>
        <v>124.2</v>
      </c>
      <c r="N85" s="20">
        <v>27.5</v>
      </c>
      <c r="O85" s="20">
        <v>96.7</v>
      </c>
      <c r="P85" s="37">
        <v>3655261</v>
      </c>
      <c r="Q85" s="37">
        <v>3083042</v>
      </c>
      <c r="R85" s="20">
        <v>0</v>
      </c>
      <c r="S85" s="37">
        <v>475179</v>
      </c>
      <c r="T85" s="46">
        <v>97040</v>
      </c>
      <c r="U85" s="46">
        <v>0</v>
      </c>
    </row>
    <row r="86" spans="1:21" x14ac:dyDescent="0.3">
      <c r="A86" s="20">
        <v>63</v>
      </c>
      <c r="B86" s="28" t="s">
        <v>329</v>
      </c>
      <c r="C86" s="20" t="s">
        <v>59</v>
      </c>
      <c r="D86" s="29">
        <v>39606</v>
      </c>
      <c r="E86" s="29">
        <v>42004</v>
      </c>
      <c r="F86" s="29">
        <v>42369</v>
      </c>
      <c r="G86" s="20">
        <f t="shared" si="3"/>
        <v>10</v>
      </c>
      <c r="H86" s="20">
        <v>10</v>
      </c>
      <c r="I86" s="36">
        <v>136.6</v>
      </c>
      <c r="J86" s="20">
        <f t="shared" si="4"/>
        <v>4</v>
      </c>
      <c r="K86" s="20">
        <v>2</v>
      </c>
      <c r="L86" s="20">
        <v>2</v>
      </c>
      <c r="M86" s="20">
        <f t="shared" si="5"/>
        <v>136.6</v>
      </c>
      <c r="N86" s="20">
        <v>57.1</v>
      </c>
      <c r="O86" s="20">
        <v>79.5</v>
      </c>
      <c r="P86" s="37">
        <v>4026238</v>
      </c>
      <c r="Q86" s="37">
        <v>3422302</v>
      </c>
      <c r="R86" s="20">
        <v>0</v>
      </c>
      <c r="S86" s="37">
        <v>603936</v>
      </c>
      <c r="T86" s="46">
        <v>0</v>
      </c>
      <c r="U86" s="46">
        <v>0</v>
      </c>
    </row>
    <row r="87" spans="1:21" x14ac:dyDescent="0.3">
      <c r="A87" s="20">
        <v>64</v>
      </c>
      <c r="B87" s="28" t="s">
        <v>330</v>
      </c>
      <c r="C87" s="20" t="s">
        <v>60</v>
      </c>
      <c r="D87" s="29">
        <v>39606</v>
      </c>
      <c r="E87" s="29">
        <v>42004</v>
      </c>
      <c r="F87" s="29">
        <v>42369</v>
      </c>
      <c r="G87" s="20">
        <f t="shared" si="3"/>
        <v>15</v>
      </c>
      <c r="H87" s="20">
        <v>15</v>
      </c>
      <c r="I87" s="36">
        <v>123.6</v>
      </c>
      <c r="J87" s="20">
        <f t="shared" si="4"/>
        <v>5</v>
      </c>
      <c r="K87" s="20">
        <v>3</v>
      </c>
      <c r="L87" s="20">
        <v>2</v>
      </c>
      <c r="M87" s="20">
        <f t="shared" si="5"/>
        <v>123.6</v>
      </c>
      <c r="N87" s="20">
        <v>61.3</v>
      </c>
      <c r="O87" s="20">
        <v>62.3</v>
      </c>
      <c r="P87" s="37">
        <v>4202008</v>
      </c>
      <c r="Q87" s="37">
        <v>3226546</v>
      </c>
      <c r="R87" s="20">
        <v>0</v>
      </c>
      <c r="S87" s="37">
        <v>490264</v>
      </c>
      <c r="T87" s="46">
        <v>485198</v>
      </c>
      <c r="U87" s="46">
        <v>0</v>
      </c>
    </row>
    <row r="88" spans="1:21" x14ac:dyDescent="0.3">
      <c r="A88" s="20">
        <v>65</v>
      </c>
      <c r="B88" s="28" t="s">
        <v>331</v>
      </c>
      <c r="C88" s="20" t="s">
        <v>80</v>
      </c>
      <c r="D88" s="29">
        <v>39606</v>
      </c>
      <c r="E88" s="29">
        <v>42004</v>
      </c>
      <c r="F88" s="29">
        <v>42369</v>
      </c>
      <c r="G88" s="20">
        <f t="shared" si="3"/>
        <v>33</v>
      </c>
      <c r="H88" s="20">
        <v>33</v>
      </c>
      <c r="I88" s="36">
        <v>472.79999999999995</v>
      </c>
      <c r="J88" s="20">
        <f t="shared" si="4"/>
        <v>12</v>
      </c>
      <c r="K88" s="20">
        <v>9</v>
      </c>
      <c r="L88" s="20">
        <v>3</v>
      </c>
      <c r="M88" s="20">
        <f t="shared" si="5"/>
        <v>472.79999999999995</v>
      </c>
      <c r="N88" s="20">
        <v>343.4</v>
      </c>
      <c r="O88" s="20">
        <v>129.4</v>
      </c>
      <c r="P88" s="37">
        <v>13440252</v>
      </c>
      <c r="Q88" s="37">
        <v>11416341</v>
      </c>
      <c r="R88" s="20">
        <v>0</v>
      </c>
      <c r="S88" s="37">
        <v>1872644</v>
      </c>
      <c r="T88" s="46">
        <v>151267</v>
      </c>
      <c r="U88" s="46">
        <v>0</v>
      </c>
    </row>
    <row r="89" spans="1:21" x14ac:dyDescent="0.3">
      <c r="A89" s="20">
        <v>66</v>
      </c>
      <c r="B89" s="28" t="s">
        <v>332</v>
      </c>
      <c r="C89" s="20" t="s">
        <v>81</v>
      </c>
      <c r="D89" s="29">
        <v>39606</v>
      </c>
      <c r="E89" s="29">
        <v>42004</v>
      </c>
      <c r="F89" s="29">
        <v>42369</v>
      </c>
      <c r="G89" s="20">
        <f t="shared" ref="G89:G108" si="6">H89</f>
        <v>41</v>
      </c>
      <c r="H89" s="20">
        <v>41</v>
      </c>
      <c r="I89" s="36">
        <v>498</v>
      </c>
      <c r="J89" s="20">
        <f t="shared" ref="J89:J109" si="7">K89+L89</f>
        <v>14</v>
      </c>
      <c r="K89" s="20">
        <v>13</v>
      </c>
      <c r="L89" s="20">
        <v>1</v>
      </c>
      <c r="M89" s="20">
        <f t="shared" ref="M89:M109" si="8">N89+O89</f>
        <v>498</v>
      </c>
      <c r="N89" s="20">
        <v>470.6</v>
      </c>
      <c r="O89" s="20">
        <v>27.4</v>
      </c>
      <c r="P89" s="37">
        <v>13729040</v>
      </c>
      <c r="Q89" s="37">
        <v>11701514</v>
      </c>
      <c r="R89" s="20">
        <v>0</v>
      </c>
      <c r="S89" s="37">
        <v>2027526</v>
      </c>
      <c r="T89" s="46">
        <v>0</v>
      </c>
      <c r="U89" s="46">
        <v>0</v>
      </c>
    </row>
    <row r="90" spans="1:21" x14ac:dyDescent="0.3">
      <c r="A90" s="20">
        <v>67</v>
      </c>
      <c r="B90" s="28" t="s">
        <v>333</v>
      </c>
      <c r="C90" s="20" t="s">
        <v>63</v>
      </c>
      <c r="D90" s="29">
        <v>40106</v>
      </c>
      <c r="E90" s="29">
        <v>42004</v>
      </c>
      <c r="F90" s="29">
        <v>42369</v>
      </c>
      <c r="G90" s="20">
        <f t="shared" si="6"/>
        <v>32</v>
      </c>
      <c r="H90" s="20">
        <v>32</v>
      </c>
      <c r="I90" s="36">
        <v>508.04</v>
      </c>
      <c r="J90" s="20">
        <f t="shared" si="7"/>
        <v>12</v>
      </c>
      <c r="K90" s="20">
        <v>12</v>
      </c>
      <c r="L90" s="20">
        <v>0</v>
      </c>
      <c r="M90" s="20">
        <f t="shared" si="8"/>
        <v>508.04</v>
      </c>
      <c r="N90" s="20">
        <v>508.04</v>
      </c>
      <c r="O90" s="20">
        <v>0</v>
      </c>
      <c r="P90" s="37">
        <v>15231214</v>
      </c>
      <c r="Q90" s="37">
        <v>12913271</v>
      </c>
      <c r="R90" s="20">
        <v>0</v>
      </c>
      <c r="S90" s="37">
        <v>2172384</v>
      </c>
      <c r="T90" s="46">
        <v>145559</v>
      </c>
      <c r="U90" s="46">
        <v>0</v>
      </c>
    </row>
    <row r="91" spans="1:21" x14ac:dyDescent="0.3">
      <c r="A91" s="20">
        <v>68</v>
      </c>
      <c r="B91" s="28" t="s">
        <v>334</v>
      </c>
      <c r="C91" s="20" t="s">
        <v>64</v>
      </c>
      <c r="D91" s="29">
        <v>40106</v>
      </c>
      <c r="E91" s="29">
        <v>42004</v>
      </c>
      <c r="F91" s="29">
        <v>42369</v>
      </c>
      <c r="G91" s="20">
        <f t="shared" si="6"/>
        <v>34</v>
      </c>
      <c r="H91" s="20">
        <v>34</v>
      </c>
      <c r="I91" s="36">
        <v>470.38</v>
      </c>
      <c r="J91" s="20">
        <f t="shared" si="7"/>
        <v>11</v>
      </c>
      <c r="K91" s="20">
        <v>10</v>
      </c>
      <c r="L91" s="20">
        <v>1</v>
      </c>
      <c r="M91" s="20">
        <f t="shared" si="8"/>
        <v>399.78</v>
      </c>
      <c r="N91" s="20">
        <v>339.88</v>
      </c>
      <c r="O91" s="20">
        <v>59.9</v>
      </c>
      <c r="P91" s="37">
        <v>12078523</v>
      </c>
      <c r="Q91" s="37">
        <v>10121533</v>
      </c>
      <c r="R91" s="20">
        <v>0</v>
      </c>
      <c r="S91" s="37">
        <v>1722953</v>
      </c>
      <c r="T91" s="46">
        <v>234037</v>
      </c>
      <c r="U91" s="46">
        <v>0</v>
      </c>
    </row>
    <row r="92" spans="1:21" x14ac:dyDescent="0.3">
      <c r="A92" s="20">
        <v>69</v>
      </c>
      <c r="B92" s="28" t="s">
        <v>350</v>
      </c>
      <c r="C92" s="20" t="s">
        <v>227</v>
      </c>
      <c r="D92" s="29">
        <v>40106</v>
      </c>
      <c r="E92" s="29">
        <v>42979</v>
      </c>
      <c r="F92" s="29">
        <v>43465</v>
      </c>
      <c r="G92" s="36">
        <v>53</v>
      </c>
      <c r="H92" s="39">
        <v>2</v>
      </c>
      <c r="I92" s="40">
        <v>821.62</v>
      </c>
      <c r="J92" s="20">
        <f>K92+L92</f>
        <v>1</v>
      </c>
      <c r="K92" s="39">
        <v>1</v>
      </c>
      <c r="L92" s="39">
        <v>0</v>
      </c>
      <c r="M92" s="20">
        <f>N92+O92</f>
        <v>43.7</v>
      </c>
      <c r="N92" s="39">
        <v>43.7</v>
      </c>
      <c r="O92" s="20">
        <v>0</v>
      </c>
      <c r="P92" s="37">
        <v>1215418</v>
      </c>
      <c r="Q92" s="37">
        <v>1033105</v>
      </c>
      <c r="R92" s="20">
        <v>0</v>
      </c>
      <c r="S92" s="37">
        <v>182313</v>
      </c>
      <c r="T92" s="46">
        <v>0</v>
      </c>
      <c r="U92" s="46">
        <v>0</v>
      </c>
    </row>
    <row r="93" spans="1:21" x14ac:dyDescent="0.3">
      <c r="A93" s="20">
        <v>70</v>
      </c>
      <c r="B93" s="28" t="s">
        <v>335</v>
      </c>
      <c r="C93" s="20" t="s">
        <v>61</v>
      </c>
      <c r="D93" s="29">
        <v>40172</v>
      </c>
      <c r="E93" s="29">
        <v>42004</v>
      </c>
      <c r="F93" s="29">
        <v>42369</v>
      </c>
      <c r="G93" s="20">
        <f t="shared" si="6"/>
        <v>26</v>
      </c>
      <c r="H93" s="20">
        <v>26</v>
      </c>
      <c r="I93" s="36">
        <v>292.79999999999995</v>
      </c>
      <c r="J93" s="20">
        <f t="shared" si="7"/>
        <v>8</v>
      </c>
      <c r="K93" s="20">
        <v>3</v>
      </c>
      <c r="L93" s="20">
        <v>5</v>
      </c>
      <c r="M93" s="20">
        <f t="shared" si="8"/>
        <v>292.79999999999995</v>
      </c>
      <c r="N93" s="20">
        <v>102.1</v>
      </c>
      <c r="O93" s="20">
        <v>190.7</v>
      </c>
      <c r="P93" s="37">
        <v>8496835</v>
      </c>
      <c r="Q93" s="37">
        <v>7228923</v>
      </c>
      <c r="R93" s="20">
        <v>0</v>
      </c>
      <c r="S93" s="37">
        <v>1125207</v>
      </c>
      <c r="T93" s="46">
        <v>142705</v>
      </c>
      <c r="U93" s="46">
        <v>0</v>
      </c>
    </row>
    <row r="94" spans="1:21" x14ac:dyDescent="0.3">
      <c r="A94" s="20">
        <v>71</v>
      </c>
      <c r="B94" s="28" t="s">
        <v>336</v>
      </c>
      <c r="C94" s="20" t="s">
        <v>62</v>
      </c>
      <c r="D94" s="29">
        <v>40172</v>
      </c>
      <c r="E94" s="29">
        <v>42004</v>
      </c>
      <c r="F94" s="29">
        <v>42369</v>
      </c>
      <c r="G94" s="20">
        <f t="shared" si="6"/>
        <v>25</v>
      </c>
      <c r="H94" s="20">
        <v>25</v>
      </c>
      <c r="I94" s="36">
        <v>299</v>
      </c>
      <c r="J94" s="20">
        <f t="shared" si="7"/>
        <v>8</v>
      </c>
      <c r="K94" s="20">
        <v>2</v>
      </c>
      <c r="L94" s="20">
        <v>6</v>
      </c>
      <c r="M94" s="20">
        <f t="shared" si="8"/>
        <v>299</v>
      </c>
      <c r="N94" s="20">
        <v>70.7</v>
      </c>
      <c r="O94" s="20">
        <v>228.3</v>
      </c>
      <c r="P94" s="37">
        <v>8501465</v>
      </c>
      <c r="Q94" s="37">
        <v>7279211</v>
      </c>
      <c r="R94" s="20">
        <v>0</v>
      </c>
      <c r="S94" s="37">
        <v>1176588</v>
      </c>
      <c r="T94" s="46">
        <v>45666</v>
      </c>
      <c r="U94" s="46">
        <v>0</v>
      </c>
    </row>
    <row r="95" spans="1:21" x14ac:dyDescent="0.3">
      <c r="A95" s="20">
        <v>72</v>
      </c>
      <c r="B95" s="28" t="s">
        <v>337</v>
      </c>
      <c r="C95" s="20">
        <v>73</v>
      </c>
      <c r="D95" s="29">
        <v>39780</v>
      </c>
      <c r="E95" s="29">
        <v>42004</v>
      </c>
      <c r="F95" s="29">
        <v>42369</v>
      </c>
      <c r="G95" s="20">
        <f t="shared" si="6"/>
        <v>50</v>
      </c>
      <c r="H95" s="20">
        <v>50</v>
      </c>
      <c r="I95" s="36">
        <v>721.3</v>
      </c>
      <c r="J95" s="20">
        <f t="shared" si="7"/>
        <v>20</v>
      </c>
      <c r="K95" s="20">
        <v>12</v>
      </c>
      <c r="L95" s="20">
        <v>8</v>
      </c>
      <c r="M95" s="20">
        <f t="shared" si="8"/>
        <v>721.3</v>
      </c>
      <c r="N95" s="20">
        <v>408.3</v>
      </c>
      <c r="O95" s="20">
        <v>313</v>
      </c>
      <c r="P95" s="37">
        <v>20901467</v>
      </c>
      <c r="Q95" s="37">
        <v>17605489</v>
      </c>
      <c r="R95" s="20">
        <v>0</v>
      </c>
      <c r="S95" s="37">
        <v>2890695</v>
      </c>
      <c r="T95" s="46">
        <v>405283</v>
      </c>
      <c r="U95" s="46">
        <v>0</v>
      </c>
    </row>
    <row r="96" spans="1:21" x14ac:dyDescent="0.3">
      <c r="A96" s="20">
        <v>73</v>
      </c>
      <c r="B96" s="28" t="s">
        <v>351</v>
      </c>
      <c r="C96" s="20" t="s">
        <v>219</v>
      </c>
      <c r="D96" s="29">
        <v>40120</v>
      </c>
      <c r="E96" s="29">
        <v>42979</v>
      </c>
      <c r="F96" s="29">
        <v>43465</v>
      </c>
      <c r="G96" s="36">
        <v>30</v>
      </c>
      <c r="H96" s="39">
        <v>4</v>
      </c>
      <c r="I96" s="40">
        <v>517.4</v>
      </c>
      <c r="J96" s="20">
        <f>K96+L96</f>
        <v>1</v>
      </c>
      <c r="K96" s="39">
        <v>1</v>
      </c>
      <c r="L96" s="39">
        <v>0</v>
      </c>
      <c r="M96" s="20">
        <f>N96+O96</f>
        <v>64.3</v>
      </c>
      <c r="N96" s="39">
        <v>64.3</v>
      </c>
      <c r="O96" s="20">
        <v>0</v>
      </c>
      <c r="P96" s="37">
        <v>1713981</v>
      </c>
      <c r="Q96" s="37">
        <v>1456884</v>
      </c>
      <c r="R96" s="20">
        <v>0</v>
      </c>
      <c r="S96" s="37">
        <v>257097</v>
      </c>
      <c r="T96" s="46">
        <v>0</v>
      </c>
      <c r="U96" s="46">
        <v>0</v>
      </c>
    </row>
    <row r="97" spans="1:21" x14ac:dyDescent="0.3">
      <c r="A97" s="20">
        <v>74</v>
      </c>
      <c r="B97" s="28" t="s">
        <v>338</v>
      </c>
      <c r="C97" s="20" t="s">
        <v>76</v>
      </c>
      <c r="D97" s="29">
        <v>40120</v>
      </c>
      <c r="E97" s="29">
        <v>42004</v>
      </c>
      <c r="F97" s="29">
        <v>42369</v>
      </c>
      <c r="G97" s="20">
        <f t="shared" si="6"/>
        <v>8</v>
      </c>
      <c r="H97" s="20">
        <v>8</v>
      </c>
      <c r="I97" s="36">
        <v>142.6</v>
      </c>
      <c r="J97" s="20">
        <f t="shared" si="7"/>
        <v>3</v>
      </c>
      <c r="K97" s="20">
        <v>1</v>
      </c>
      <c r="L97" s="20">
        <v>2</v>
      </c>
      <c r="M97" s="20">
        <f t="shared" si="8"/>
        <v>142.6</v>
      </c>
      <c r="N97" s="20">
        <v>48.6</v>
      </c>
      <c r="O97" s="20">
        <v>94</v>
      </c>
      <c r="P97" s="37">
        <v>3937306</v>
      </c>
      <c r="Q97" s="37">
        <v>3346710</v>
      </c>
      <c r="R97" s="20">
        <v>0</v>
      </c>
      <c r="S97" s="37">
        <v>590596</v>
      </c>
      <c r="T97" s="46">
        <v>0</v>
      </c>
      <c r="U97" s="46">
        <v>0</v>
      </c>
    </row>
    <row r="98" spans="1:21" x14ac:dyDescent="0.3">
      <c r="A98" s="20">
        <v>75</v>
      </c>
      <c r="B98" s="28" t="s">
        <v>339</v>
      </c>
      <c r="C98" s="20" t="s">
        <v>75</v>
      </c>
      <c r="D98" s="29">
        <v>39606</v>
      </c>
      <c r="E98" s="29">
        <v>42004</v>
      </c>
      <c r="F98" s="29">
        <v>42369</v>
      </c>
      <c r="G98" s="20">
        <f t="shared" si="6"/>
        <v>18</v>
      </c>
      <c r="H98" s="20">
        <v>18</v>
      </c>
      <c r="I98" s="36">
        <v>350.29999999999995</v>
      </c>
      <c r="J98" s="20">
        <f t="shared" si="7"/>
        <v>8</v>
      </c>
      <c r="K98" s="20">
        <v>4</v>
      </c>
      <c r="L98" s="20">
        <v>4</v>
      </c>
      <c r="M98" s="20">
        <f t="shared" si="8"/>
        <v>350.29999999999995</v>
      </c>
      <c r="N98" s="20">
        <v>175.1</v>
      </c>
      <c r="O98" s="20">
        <v>175.2</v>
      </c>
      <c r="P98" s="37">
        <v>10166074</v>
      </c>
      <c r="Q98" s="37">
        <v>8685279</v>
      </c>
      <c r="R98" s="20">
        <v>0</v>
      </c>
      <c r="S98" s="37">
        <v>1312403</v>
      </c>
      <c r="T98" s="46">
        <v>168392</v>
      </c>
      <c r="U98" s="46">
        <v>0</v>
      </c>
    </row>
    <row r="99" spans="1:21" x14ac:dyDescent="0.3">
      <c r="A99" s="20">
        <v>76</v>
      </c>
      <c r="B99" s="28" t="s">
        <v>340</v>
      </c>
      <c r="C99" s="20" t="s">
        <v>77</v>
      </c>
      <c r="D99" s="29">
        <v>40120</v>
      </c>
      <c r="E99" s="29">
        <v>42004</v>
      </c>
      <c r="F99" s="29">
        <v>42369</v>
      </c>
      <c r="G99" s="20">
        <f t="shared" si="6"/>
        <v>7</v>
      </c>
      <c r="H99" s="20">
        <v>7</v>
      </c>
      <c r="I99" s="36">
        <v>130.5</v>
      </c>
      <c r="J99" s="20">
        <f t="shared" si="7"/>
        <v>4</v>
      </c>
      <c r="K99" s="20">
        <v>0</v>
      </c>
      <c r="L99" s="20">
        <v>4</v>
      </c>
      <c r="M99" s="20">
        <f t="shared" si="8"/>
        <v>130.5</v>
      </c>
      <c r="N99" s="20">
        <v>0</v>
      </c>
      <c r="O99" s="20">
        <v>130.5</v>
      </c>
      <c r="P99" s="37">
        <v>3625764</v>
      </c>
      <c r="Q99" s="37">
        <v>3142036</v>
      </c>
      <c r="R99" s="20">
        <v>0</v>
      </c>
      <c r="S99" s="37">
        <v>483728</v>
      </c>
      <c r="T99" s="46">
        <v>0</v>
      </c>
      <c r="U99" s="46">
        <v>0</v>
      </c>
    </row>
    <row r="100" spans="1:21" x14ac:dyDescent="0.3">
      <c r="A100" s="20">
        <v>77</v>
      </c>
      <c r="B100" s="28" t="s">
        <v>341</v>
      </c>
      <c r="C100" s="20" t="s">
        <v>78</v>
      </c>
      <c r="D100" s="29">
        <v>40120</v>
      </c>
      <c r="E100" s="29">
        <v>42004</v>
      </c>
      <c r="F100" s="29">
        <v>42369</v>
      </c>
      <c r="G100" s="20">
        <f t="shared" si="6"/>
        <v>28</v>
      </c>
      <c r="H100" s="20">
        <v>28</v>
      </c>
      <c r="I100" s="36">
        <v>395.4</v>
      </c>
      <c r="J100" s="20">
        <f t="shared" si="7"/>
        <v>13</v>
      </c>
      <c r="K100" s="20">
        <v>9</v>
      </c>
      <c r="L100" s="20">
        <v>4</v>
      </c>
      <c r="M100" s="20">
        <f t="shared" si="8"/>
        <v>395.4</v>
      </c>
      <c r="N100" s="20">
        <v>255.9</v>
      </c>
      <c r="O100" s="20">
        <v>139.5</v>
      </c>
      <c r="P100" s="37">
        <v>11798285</v>
      </c>
      <c r="Q100" s="37">
        <v>9988073</v>
      </c>
      <c r="R100" s="20">
        <v>0</v>
      </c>
      <c r="S100" s="37">
        <v>1664653</v>
      </c>
      <c r="T100" s="46">
        <v>145559</v>
      </c>
      <c r="U100" s="46">
        <v>0</v>
      </c>
    </row>
    <row r="101" spans="1:21" x14ac:dyDescent="0.3">
      <c r="A101" s="20">
        <v>78</v>
      </c>
      <c r="B101" s="28" t="s">
        <v>342</v>
      </c>
      <c r="C101" s="20" t="s">
        <v>79</v>
      </c>
      <c r="D101" s="29">
        <v>40120</v>
      </c>
      <c r="E101" s="29">
        <v>42004</v>
      </c>
      <c r="F101" s="29">
        <v>42369</v>
      </c>
      <c r="G101" s="20">
        <f t="shared" si="6"/>
        <v>37</v>
      </c>
      <c r="H101" s="20">
        <v>37</v>
      </c>
      <c r="I101" s="36">
        <v>384.4</v>
      </c>
      <c r="J101" s="20">
        <f t="shared" si="7"/>
        <v>10</v>
      </c>
      <c r="K101" s="20">
        <v>6</v>
      </c>
      <c r="L101" s="20">
        <v>4</v>
      </c>
      <c r="M101" s="20">
        <f t="shared" si="8"/>
        <v>384.4</v>
      </c>
      <c r="N101" s="20">
        <v>208</v>
      </c>
      <c r="O101" s="20">
        <v>176.4</v>
      </c>
      <c r="P101" s="37">
        <v>11028625</v>
      </c>
      <c r="Q101" s="37">
        <v>9429530</v>
      </c>
      <c r="R101" s="20">
        <v>0</v>
      </c>
      <c r="S101" s="37">
        <v>1564846</v>
      </c>
      <c r="T101" s="46">
        <v>34249</v>
      </c>
      <c r="U101" s="46">
        <v>0</v>
      </c>
    </row>
    <row r="102" spans="1:21" x14ac:dyDescent="0.3">
      <c r="A102" s="20">
        <v>79</v>
      </c>
      <c r="B102" s="28" t="s">
        <v>343</v>
      </c>
      <c r="C102" s="20" t="s">
        <v>68</v>
      </c>
      <c r="D102" s="29">
        <v>39606</v>
      </c>
      <c r="E102" s="29">
        <v>42004</v>
      </c>
      <c r="F102" s="29">
        <v>42369</v>
      </c>
      <c r="G102" s="20">
        <f t="shared" si="6"/>
        <v>15</v>
      </c>
      <c r="H102" s="20">
        <v>15</v>
      </c>
      <c r="I102" s="36">
        <v>157.1</v>
      </c>
      <c r="J102" s="20">
        <f t="shared" si="7"/>
        <v>6</v>
      </c>
      <c r="K102" s="20">
        <v>4</v>
      </c>
      <c r="L102" s="20">
        <v>2</v>
      </c>
      <c r="M102" s="20">
        <f t="shared" si="8"/>
        <v>157.1</v>
      </c>
      <c r="N102" s="20">
        <v>93.2</v>
      </c>
      <c r="O102" s="20">
        <v>63.9</v>
      </c>
      <c r="P102" s="37">
        <v>5416991</v>
      </c>
      <c r="Q102" s="37">
        <v>4109134</v>
      </c>
      <c r="R102" s="20">
        <v>0</v>
      </c>
      <c r="S102" s="37">
        <v>645705</v>
      </c>
      <c r="T102" s="46">
        <v>662152</v>
      </c>
      <c r="U102" s="46">
        <v>0</v>
      </c>
    </row>
    <row r="103" spans="1:21" ht="21.75" customHeight="1" x14ac:dyDescent="0.3">
      <c r="A103" s="20">
        <v>80</v>
      </c>
      <c r="B103" s="28" t="s">
        <v>344</v>
      </c>
      <c r="C103" s="20" t="s">
        <v>69</v>
      </c>
      <c r="D103" s="29">
        <v>39606</v>
      </c>
      <c r="E103" s="29">
        <v>42004</v>
      </c>
      <c r="F103" s="29">
        <v>42369</v>
      </c>
      <c r="G103" s="20">
        <f t="shared" si="6"/>
        <v>19</v>
      </c>
      <c r="H103" s="20">
        <v>19</v>
      </c>
      <c r="I103" s="36">
        <v>229.89999999999998</v>
      </c>
      <c r="J103" s="20">
        <f t="shared" si="7"/>
        <v>8</v>
      </c>
      <c r="K103" s="20">
        <v>5</v>
      </c>
      <c r="L103" s="20">
        <v>3</v>
      </c>
      <c r="M103" s="20">
        <f t="shared" si="8"/>
        <v>229.89999999999998</v>
      </c>
      <c r="N103" s="20">
        <v>142.6</v>
      </c>
      <c r="O103" s="20">
        <v>87.3</v>
      </c>
      <c r="P103" s="37">
        <v>6880945</v>
      </c>
      <c r="Q103" s="37">
        <v>5776726</v>
      </c>
      <c r="R103" s="20">
        <v>0</v>
      </c>
      <c r="S103" s="37">
        <v>927265</v>
      </c>
      <c r="T103" s="46">
        <v>176954</v>
      </c>
      <c r="U103" s="46">
        <v>0</v>
      </c>
    </row>
    <row r="104" spans="1:21" x14ac:dyDescent="0.3">
      <c r="A104" s="20">
        <v>81</v>
      </c>
      <c r="B104" s="28" t="s">
        <v>438</v>
      </c>
      <c r="C104" s="20" t="s">
        <v>67</v>
      </c>
      <c r="D104" s="29">
        <v>39606</v>
      </c>
      <c r="E104" s="29">
        <v>42004</v>
      </c>
      <c r="F104" s="29">
        <v>42369</v>
      </c>
      <c r="G104" s="20">
        <f t="shared" si="6"/>
        <v>36</v>
      </c>
      <c r="H104" s="20">
        <v>36</v>
      </c>
      <c r="I104" s="36">
        <v>366.5</v>
      </c>
      <c r="J104" s="20">
        <f t="shared" si="7"/>
        <v>11</v>
      </c>
      <c r="K104" s="20">
        <v>5</v>
      </c>
      <c r="L104" s="20">
        <v>6</v>
      </c>
      <c r="M104" s="20">
        <f t="shared" si="8"/>
        <v>366.5</v>
      </c>
      <c r="N104" s="20">
        <v>151.9</v>
      </c>
      <c r="O104" s="20">
        <v>214.6</v>
      </c>
      <c r="P104" s="37">
        <v>11018965</v>
      </c>
      <c r="Q104" s="37">
        <v>9356960</v>
      </c>
      <c r="R104" s="20">
        <v>0</v>
      </c>
      <c r="S104" s="37">
        <v>1330929</v>
      </c>
      <c r="T104" s="46">
        <v>331076</v>
      </c>
      <c r="U104" s="46">
        <v>0</v>
      </c>
    </row>
    <row r="105" spans="1:21" x14ac:dyDescent="0.3">
      <c r="A105" s="20">
        <v>82</v>
      </c>
      <c r="B105" s="28" t="s">
        <v>345</v>
      </c>
      <c r="C105" s="20" t="s">
        <v>66</v>
      </c>
      <c r="D105" s="29">
        <v>39606</v>
      </c>
      <c r="E105" s="29">
        <v>42004</v>
      </c>
      <c r="F105" s="29">
        <v>42369</v>
      </c>
      <c r="G105" s="20">
        <f t="shared" si="6"/>
        <v>20</v>
      </c>
      <c r="H105" s="20">
        <v>20</v>
      </c>
      <c r="I105" s="36">
        <v>241.7</v>
      </c>
      <c r="J105" s="20">
        <f t="shared" si="7"/>
        <v>7</v>
      </c>
      <c r="K105" s="20">
        <v>4</v>
      </c>
      <c r="L105" s="20">
        <v>3</v>
      </c>
      <c r="M105" s="20">
        <f t="shared" si="8"/>
        <v>241.7</v>
      </c>
      <c r="N105" s="20">
        <v>138.4</v>
      </c>
      <c r="O105" s="20">
        <v>103.3</v>
      </c>
      <c r="P105" s="37">
        <v>7469890</v>
      </c>
      <c r="Q105" s="37">
        <v>6269261</v>
      </c>
      <c r="R105" s="20">
        <v>0</v>
      </c>
      <c r="S105" s="37">
        <v>986571</v>
      </c>
      <c r="T105" s="46">
        <v>214058</v>
      </c>
      <c r="U105" s="46">
        <v>0</v>
      </c>
    </row>
    <row r="106" spans="1:21" x14ac:dyDescent="0.3">
      <c r="A106" s="20">
        <v>83</v>
      </c>
      <c r="B106" s="28" t="s">
        <v>346</v>
      </c>
      <c r="C106" s="20" t="s">
        <v>83</v>
      </c>
      <c r="D106" s="29">
        <v>39606</v>
      </c>
      <c r="E106" s="29">
        <v>42004</v>
      </c>
      <c r="F106" s="29">
        <v>42369</v>
      </c>
      <c r="G106" s="20">
        <f t="shared" si="6"/>
        <v>17</v>
      </c>
      <c r="H106" s="20">
        <v>17</v>
      </c>
      <c r="I106" s="36">
        <v>313.27</v>
      </c>
      <c r="J106" s="20">
        <f t="shared" si="7"/>
        <v>8</v>
      </c>
      <c r="K106" s="20">
        <v>2</v>
      </c>
      <c r="L106" s="20">
        <v>6</v>
      </c>
      <c r="M106" s="20">
        <f t="shared" si="8"/>
        <v>313.27</v>
      </c>
      <c r="N106" s="20">
        <v>50.7</v>
      </c>
      <c r="O106" s="20">
        <v>262.57</v>
      </c>
      <c r="P106" s="37">
        <v>9049603</v>
      </c>
      <c r="Q106" s="37">
        <v>7692163</v>
      </c>
      <c r="R106" s="20">
        <v>0</v>
      </c>
      <c r="S106" s="37">
        <v>1357440</v>
      </c>
      <c r="T106" s="46">
        <v>0</v>
      </c>
      <c r="U106" s="46">
        <v>0</v>
      </c>
    </row>
    <row r="107" spans="1:21" x14ac:dyDescent="0.3">
      <c r="A107" s="20">
        <v>84</v>
      </c>
      <c r="B107" s="28" t="s">
        <v>347</v>
      </c>
      <c r="C107" s="20">
        <v>160</v>
      </c>
      <c r="D107" s="29">
        <v>39780</v>
      </c>
      <c r="E107" s="29">
        <v>42004</v>
      </c>
      <c r="F107" s="29">
        <v>42369</v>
      </c>
      <c r="G107" s="20">
        <f t="shared" si="6"/>
        <v>9</v>
      </c>
      <c r="H107" s="20">
        <v>9</v>
      </c>
      <c r="I107" s="36">
        <v>187.55</v>
      </c>
      <c r="J107" s="20">
        <f t="shared" si="7"/>
        <v>7</v>
      </c>
      <c r="K107" s="20">
        <v>7</v>
      </c>
      <c r="L107" s="20">
        <v>0</v>
      </c>
      <c r="M107" s="20">
        <f t="shared" si="8"/>
        <v>187.55</v>
      </c>
      <c r="N107" s="20">
        <v>187.55</v>
      </c>
      <c r="O107" s="20">
        <v>0</v>
      </c>
      <c r="P107" s="37">
        <v>6076936</v>
      </c>
      <c r="Q107" s="37">
        <v>4674512</v>
      </c>
      <c r="R107" s="20">
        <v>0</v>
      </c>
      <c r="S107" s="37">
        <v>794500</v>
      </c>
      <c r="T107" s="46">
        <v>607924</v>
      </c>
      <c r="U107" s="46">
        <v>0</v>
      </c>
    </row>
    <row r="108" spans="1:21" x14ac:dyDescent="0.3">
      <c r="A108" s="20">
        <v>85</v>
      </c>
      <c r="B108" s="28" t="s">
        <v>348</v>
      </c>
      <c r="C108" s="20" t="s">
        <v>70</v>
      </c>
      <c r="D108" s="29">
        <v>40175</v>
      </c>
      <c r="E108" s="29">
        <v>42004</v>
      </c>
      <c r="F108" s="29">
        <v>42369</v>
      </c>
      <c r="G108" s="20">
        <f t="shared" si="6"/>
        <v>16</v>
      </c>
      <c r="H108" s="20">
        <v>16</v>
      </c>
      <c r="I108" s="36">
        <v>155.9</v>
      </c>
      <c r="J108" s="20">
        <f t="shared" si="7"/>
        <v>4</v>
      </c>
      <c r="K108" s="20">
        <v>0</v>
      </c>
      <c r="L108" s="20">
        <v>4</v>
      </c>
      <c r="M108" s="20">
        <f t="shared" si="8"/>
        <v>155.9</v>
      </c>
      <c r="N108" s="20">
        <v>0</v>
      </c>
      <c r="O108" s="20">
        <v>155.9</v>
      </c>
      <c r="P108" s="37">
        <v>4664506</v>
      </c>
      <c r="Q108" s="37">
        <v>3787168</v>
      </c>
      <c r="R108" s="20">
        <v>0</v>
      </c>
      <c r="S108" s="37">
        <v>594782</v>
      </c>
      <c r="T108" s="46">
        <v>282556</v>
      </c>
      <c r="U108" s="46">
        <v>0</v>
      </c>
    </row>
    <row r="109" spans="1:21" x14ac:dyDescent="0.3">
      <c r="A109" s="20">
        <v>86</v>
      </c>
      <c r="B109" s="28" t="s">
        <v>349</v>
      </c>
      <c r="C109" s="20" t="s">
        <v>71</v>
      </c>
      <c r="D109" s="29">
        <v>39606</v>
      </c>
      <c r="E109" s="29">
        <v>42004</v>
      </c>
      <c r="F109" s="29">
        <v>42369</v>
      </c>
      <c r="G109" s="20">
        <v>13</v>
      </c>
      <c r="H109" s="20">
        <v>4</v>
      </c>
      <c r="I109" s="36">
        <v>251.2</v>
      </c>
      <c r="J109" s="20">
        <f t="shared" si="7"/>
        <v>2</v>
      </c>
      <c r="K109" s="20">
        <v>2</v>
      </c>
      <c r="L109" s="20">
        <v>0</v>
      </c>
      <c r="M109" s="20">
        <f t="shared" si="8"/>
        <v>55.2</v>
      </c>
      <c r="N109" s="20">
        <v>55.2</v>
      </c>
      <c r="O109" s="20">
        <v>0</v>
      </c>
      <c r="P109" s="37">
        <v>1702954</v>
      </c>
      <c r="Q109" s="37">
        <v>1435901</v>
      </c>
      <c r="R109" s="20">
        <v>0</v>
      </c>
      <c r="S109" s="37">
        <v>218533</v>
      </c>
      <c r="T109" s="46">
        <v>48520</v>
      </c>
      <c r="U109" s="46">
        <v>0</v>
      </c>
    </row>
    <row r="110" spans="1:21" ht="18.75" customHeight="1" x14ac:dyDescent="0.3">
      <c r="A110" s="104" t="s">
        <v>90</v>
      </c>
      <c r="B110" s="105"/>
      <c r="C110" s="105"/>
      <c r="D110" s="105"/>
      <c r="E110" s="105"/>
      <c r="F110" s="106"/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</row>
    <row r="111" spans="1:21" ht="18.75" customHeight="1" x14ac:dyDescent="0.3">
      <c r="A111" s="104" t="s">
        <v>91</v>
      </c>
      <c r="B111" s="105"/>
      <c r="C111" s="105"/>
      <c r="D111" s="105"/>
      <c r="E111" s="105"/>
      <c r="F111" s="106"/>
      <c r="G111" s="21">
        <f>SUM(G114:G162)</f>
        <v>1024</v>
      </c>
      <c r="H111" s="21">
        <f t="shared" ref="H111:S111" si="9">SUM(H114:H162)</f>
        <v>899</v>
      </c>
      <c r="I111" s="24">
        <f t="shared" si="9"/>
        <v>16875.690000000002</v>
      </c>
      <c r="J111" s="21">
        <f t="shared" si="9"/>
        <v>356</v>
      </c>
      <c r="K111" s="21">
        <f t="shared" si="9"/>
        <v>250</v>
      </c>
      <c r="L111" s="21">
        <f t="shared" si="9"/>
        <v>106</v>
      </c>
      <c r="M111" s="24">
        <f t="shared" si="9"/>
        <v>14389.500000000004</v>
      </c>
      <c r="N111" s="24">
        <f t="shared" si="9"/>
        <v>10194.289999999999</v>
      </c>
      <c r="O111" s="24">
        <f t="shared" si="9"/>
        <v>4195.21</v>
      </c>
      <c r="P111" s="24">
        <f t="shared" si="9"/>
        <v>527378095.5</v>
      </c>
      <c r="Q111" s="24">
        <f t="shared" si="9"/>
        <v>250811753</v>
      </c>
      <c r="R111" s="24">
        <f t="shared" si="9"/>
        <v>34519854</v>
      </c>
      <c r="S111" s="24">
        <f t="shared" si="9"/>
        <v>242046488.5</v>
      </c>
      <c r="T111" s="25">
        <v>0</v>
      </c>
      <c r="U111" s="25">
        <v>0</v>
      </c>
    </row>
    <row r="112" spans="1:21" ht="18.75" customHeight="1" x14ac:dyDescent="0.3">
      <c r="A112" s="104" t="s">
        <v>92</v>
      </c>
      <c r="B112" s="105"/>
      <c r="C112" s="105"/>
      <c r="D112" s="105"/>
      <c r="E112" s="105"/>
      <c r="F112" s="106"/>
      <c r="G112" s="25">
        <v>1024</v>
      </c>
      <c r="H112" s="25">
        <v>899</v>
      </c>
      <c r="I112" s="24">
        <v>16875.690000000002</v>
      </c>
      <c r="J112" s="25">
        <v>356</v>
      </c>
      <c r="K112" s="25">
        <v>250</v>
      </c>
      <c r="L112" s="25">
        <v>106</v>
      </c>
      <c r="M112" s="24">
        <v>14389.500000000004</v>
      </c>
      <c r="N112" s="24">
        <v>10194.289999999999</v>
      </c>
      <c r="O112" s="24">
        <v>4195.21</v>
      </c>
      <c r="P112" s="24">
        <v>527378095.5</v>
      </c>
      <c r="Q112" s="24">
        <v>250811753</v>
      </c>
      <c r="R112" s="24">
        <v>34519854</v>
      </c>
      <c r="S112" s="24">
        <v>242046488.5</v>
      </c>
      <c r="T112" s="25">
        <v>0</v>
      </c>
      <c r="U112" s="25">
        <v>0</v>
      </c>
    </row>
    <row r="113" spans="1:21" ht="18.75" customHeight="1" x14ac:dyDescent="0.3">
      <c r="A113" s="104" t="s">
        <v>24</v>
      </c>
      <c r="B113" s="105"/>
      <c r="C113" s="105"/>
      <c r="D113" s="105"/>
      <c r="E113" s="105"/>
      <c r="F113" s="106"/>
      <c r="G113" s="21">
        <v>1024</v>
      </c>
      <c r="H113" s="21">
        <v>899</v>
      </c>
      <c r="I113" s="24">
        <v>16875.690000000002</v>
      </c>
      <c r="J113" s="21">
        <v>356</v>
      </c>
      <c r="K113" s="21">
        <v>250</v>
      </c>
      <c r="L113" s="21">
        <v>106</v>
      </c>
      <c r="M113" s="24">
        <v>14389.500000000004</v>
      </c>
      <c r="N113" s="24">
        <v>10194.289999999999</v>
      </c>
      <c r="O113" s="24">
        <v>4195.21</v>
      </c>
      <c r="P113" s="24">
        <v>527378095.5</v>
      </c>
      <c r="Q113" s="24">
        <v>250811753</v>
      </c>
      <c r="R113" s="24">
        <v>34519854</v>
      </c>
      <c r="S113" s="24">
        <v>242046488.5</v>
      </c>
      <c r="T113" s="25">
        <v>0</v>
      </c>
      <c r="U113" s="25">
        <v>0</v>
      </c>
    </row>
    <row r="114" spans="1:21" x14ac:dyDescent="0.3">
      <c r="A114" s="20">
        <v>87</v>
      </c>
      <c r="B114" s="28" t="s">
        <v>352</v>
      </c>
      <c r="C114" s="20" t="s">
        <v>146</v>
      </c>
      <c r="D114" s="29">
        <v>39588</v>
      </c>
      <c r="E114" s="29">
        <v>42369</v>
      </c>
      <c r="F114" s="29">
        <v>42735</v>
      </c>
      <c r="G114" s="20">
        <v>56</v>
      </c>
      <c r="H114" s="20">
        <v>56</v>
      </c>
      <c r="I114" s="20">
        <v>868.1</v>
      </c>
      <c r="J114" s="20">
        <v>23</v>
      </c>
      <c r="K114" s="20">
        <v>20</v>
      </c>
      <c r="L114" s="20">
        <v>3</v>
      </c>
      <c r="M114" s="20">
        <v>868.1</v>
      </c>
      <c r="N114" s="20">
        <v>755.4</v>
      </c>
      <c r="O114" s="20">
        <v>112.7</v>
      </c>
      <c r="P114" s="30">
        <v>27897842</v>
      </c>
      <c r="Q114" s="30">
        <v>15131150</v>
      </c>
      <c r="R114" s="30">
        <v>2082538</v>
      </c>
      <c r="S114" s="30">
        <v>10684154</v>
      </c>
      <c r="T114" s="45">
        <v>0</v>
      </c>
      <c r="U114" s="45">
        <v>0</v>
      </c>
    </row>
    <row r="115" spans="1:21" x14ac:dyDescent="0.3">
      <c r="A115" s="20">
        <v>88</v>
      </c>
      <c r="B115" s="28" t="s">
        <v>353</v>
      </c>
      <c r="C115" s="20" t="s">
        <v>261</v>
      </c>
      <c r="D115" s="29">
        <v>39588</v>
      </c>
      <c r="E115" s="29">
        <v>42369</v>
      </c>
      <c r="F115" s="29">
        <v>42735</v>
      </c>
      <c r="G115" s="20">
        <v>8</v>
      </c>
      <c r="H115" s="20">
        <v>8</v>
      </c>
      <c r="I115" s="20">
        <v>134.80000000000001</v>
      </c>
      <c r="J115" s="20">
        <v>2</v>
      </c>
      <c r="K115" s="20">
        <v>1</v>
      </c>
      <c r="L115" s="20">
        <v>1</v>
      </c>
      <c r="M115" s="20">
        <v>134.80000000000001</v>
      </c>
      <c r="N115" s="20">
        <v>59.2</v>
      </c>
      <c r="O115" s="20">
        <v>75.599999999999994</v>
      </c>
      <c r="P115" s="30">
        <v>6320490</v>
      </c>
      <c r="Q115" s="30">
        <v>2349590</v>
      </c>
      <c r="R115" s="30">
        <v>323380</v>
      </c>
      <c r="S115" s="30">
        <v>3647520</v>
      </c>
      <c r="T115" s="45">
        <v>0</v>
      </c>
      <c r="U115" s="45">
        <v>0</v>
      </c>
    </row>
    <row r="116" spans="1:21" x14ac:dyDescent="0.3">
      <c r="A116" s="20">
        <v>89</v>
      </c>
      <c r="B116" s="28" t="s">
        <v>354</v>
      </c>
      <c r="C116" s="20" t="s">
        <v>140</v>
      </c>
      <c r="D116" s="29">
        <v>39588</v>
      </c>
      <c r="E116" s="29">
        <v>42369</v>
      </c>
      <c r="F116" s="29">
        <v>42735</v>
      </c>
      <c r="G116" s="20">
        <v>16</v>
      </c>
      <c r="H116" s="20">
        <v>16</v>
      </c>
      <c r="I116" s="20">
        <v>172.9</v>
      </c>
      <c r="J116" s="20">
        <v>5</v>
      </c>
      <c r="K116" s="20">
        <v>3</v>
      </c>
      <c r="L116" s="20">
        <v>2</v>
      </c>
      <c r="M116" s="20">
        <v>172.9</v>
      </c>
      <c r="N116" s="20">
        <v>78.900000000000006</v>
      </c>
      <c r="O116" s="20">
        <v>94</v>
      </c>
      <c r="P116" s="30">
        <v>7441582</v>
      </c>
      <c r="Q116" s="30">
        <v>3013680</v>
      </c>
      <c r="R116" s="30">
        <v>414780</v>
      </c>
      <c r="S116" s="30">
        <v>4013122</v>
      </c>
      <c r="T116" s="45">
        <v>0</v>
      </c>
      <c r="U116" s="45">
        <v>0</v>
      </c>
    </row>
    <row r="117" spans="1:21" x14ac:dyDescent="0.3">
      <c r="A117" s="20">
        <v>90</v>
      </c>
      <c r="B117" s="28" t="s">
        <v>355</v>
      </c>
      <c r="C117" s="20" t="s">
        <v>104</v>
      </c>
      <c r="D117" s="29">
        <v>39318</v>
      </c>
      <c r="E117" s="29">
        <v>42369</v>
      </c>
      <c r="F117" s="29">
        <v>42735</v>
      </c>
      <c r="G117" s="20">
        <v>25</v>
      </c>
      <c r="H117" s="20">
        <v>25</v>
      </c>
      <c r="I117" s="20">
        <v>341.2</v>
      </c>
      <c r="J117" s="20">
        <v>8</v>
      </c>
      <c r="K117" s="20">
        <v>8</v>
      </c>
      <c r="L117" s="20">
        <v>0</v>
      </c>
      <c r="M117" s="20">
        <v>341.2</v>
      </c>
      <c r="N117" s="20">
        <v>341.2</v>
      </c>
      <c r="O117" s="20">
        <v>0</v>
      </c>
      <c r="P117" s="30">
        <v>12393810</v>
      </c>
      <c r="Q117" s="30">
        <v>5947182</v>
      </c>
      <c r="R117" s="30">
        <v>818526</v>
      </c>
      <c r="S117" s="30">
        <v>5628102</v>
      </c>
      <c r="T117" s="45">
        <v>0</v>
      </c>
      <c r="U117" s="45">
        <v>0</v>
      </c>
    </row>
    <row r="118" spans="1:21" x14ac:dyDescent="0.3">
      <c r="A118" s="20">
        <v>91</v>
      </c>
      <c r="B118" s="28" t="s">
        <v>356</v>
      </c>
      <c r="C118" s="20" t="s">
        <v>105</v>
      </c>
      <c r="D118" s="29">
        <v>39318</v>
      </c>
      <c r="E118" s="29">
        <v>42369</v>
      </c>
      <c r="F118" s="29">
        <v>42735</v>
      </c>
      <c r="G118" s="20">
        <v>21</v>
      </c>
      <c r="H118" s="20">
        <v>21</v>
      </c>
      <c r="I118" s="20">
        <v>338.8</v>
      </c>
      <c r="J118" s="20">
        <v>8</v>
      </c>
      <c r="K118" s="20">
        <v>4</v>
      </c>
      <c r="L118" s="20">
        <v>4</v>
      </c>
      <c r="M118" s="20">
        <v>338.8</v>
      </c>
      <c r="N118" s="20">
        <v>169.4</v>
      </c>
      <c r="O118" s="20">
        <v>169.4</v>
      </c>
      <c r="P118" s="30">
        <v>12323189</v>
      </c>
      <c r="Q118" s="30">
        <v>5905349</v>
      </c>
      <c r="R118" s="30">
        <v>812768</v>
      </c>
      <c r="S118" s="30">
        <v>5605072</v>
      </c>
      <c r="T118" s="45">
        <v>0</v>
      </c>
      <c r="U118" s="45">
        <v>0</v>
      </c>
    </row>
    <row r="119" spans="1:21" x14ac:dyDescent="0.3">
      <c r="A119" s="20">
        <v>92</v>
      </c>
      <c r="B119" s="28" t="s">
        <v>357</v>
      </c>
      <c r="C119" s="20" t="s">
        <v>106</v>
      </c>
      <c r="D119" s="29">
        <v>39318</v>
      </c>
      <c r="E119" s="29">
        <v>42369</v>
      </c>
      <c r="F119" s="29">
        <v>42735</v>
      </c>
      <c r="G119" s="20">
        <v>32</v>
      </c>
      <c r="H119" s="20">
        <v>32</v>
      </c>
      <c r="I119" s="20">
        <v>334.5</v>
      </c>
      <c r="J119" s="20">
        <v>8</v>
      </c>
      <c r="K119" s="20">
        <v>3</v>
      </c>
      <c r="L119" s="20">
        <v>5</v>
      </c>
      <c r="M119" s="20">
        <v>334.5</v>
      </c>
      <c r="N119" s="20">
        <v>117.2</v>
      </c>
      <c r="O119" s="20">
        <v>217.3</v>
      </c>
      <c r="P119" s="30">
        <v>12196662</v>
      </c>
      <c r="Q119" s="30">
        <v>5830399</v>
      </c>
      <c r="R119" s="30">
        <v>802453</v>
      </c>
      <c r="S119" s="30">
        <v>5563810</v>
      </c>
      <c r="T119" s="45">
        <v>0</v>
      </c>
      <c r="U119" s="45">
        <v>0</v>
      </c>
    </row>
    <row r="120" spans="1:21" x14ac:dyDescent="0.3">
      <c r="A120" s="20">
        <v>93</v>
      </c>
      <c r="B120" s="28" t="s">
        <v>358</v>
      </c>
      <c r="C120" s="20" t="s">
        <v>94</v>
      </c>
      <c r="D120" s="29">
        <v>39318</v>
      </c>
      <c r="E120" s="29">
        <v>42369</v>
      </c>
      <c r="F120" s="29">
        <v>42735</v>
      </c>
      <c r="G120" s="20">
        <v>21</v>
      </c>
      <c r="H120" s="20">
        <v>21</v>
      </c>
      <c r="I120" s="20">
        <v>347.1</v>
      </c>
      <c r="J120" s="20">
        <v>8</v>
      </c>
      <c r="K120" s="20">
        <v>5</v>
      </c>
      <c r="L120" s="20">
        <v>3</v>
      </c>
      <c r="M120" s="20">
        <v>347.1</v>
      </c>
      <c r="N120" s="20">
        <v>215</v>
      </c>
      <c r="O120" s="20">
        <v>132.1</v>
      </c>
      <c r="P120" s="30">
        <v>12567417</v>
      </c>
      <c r="Q120" s="30">
        <v>6050020</v>
      </c>
      <c r="R120" s="30">
        <v>832679</v>
      </c>
      <c r="S120" s="30">
        <v>5684718</v>
      </c>
      <c r="T120" s="45">
        <v>0</v>
      </c>
      <c r="U120" s="45">
        <v>0</v>
      </c>
    </row>
    <row r="121" spans="1:21" x14ac:dyDescent="0.3">
      <c r="A121" s="20">
        <v>94</v>
      </c>
      <c r="B121" s="28" t="s">
        <v>359</v>
      </c>
      <c r="C121" s="20" t="s">
        <v>97</v>
      </c>
      <c r="D121" s="29">
        <v>39318</v>
      </c>
      <c r="E121" s="29">
        <v>42369</v>
      </c>
      <c r="F121" s="29">
        <v>42735</v>
      </c>
      <c r="G121" s="20">
        <v>19</v>
      </c>
      <c r="H121" s="20">
        <v>19</v>
      </c>
      <c r="I121" s="20">
        <v>336.4</v>
      </c>
      <c r="J121" s="20">
        <v>8</v>
      </c>
      <c r="K121" s="20">
        <v>7</v>
      </c>
      <c r="L121" s="20">
        <v>1</v>
      </c>
      <c r="M121" s="20">
        <v>336.4</v>
      </c>
      <c r="N121" s="20">
        <v>297.89999999999998</v>
      </c>
      <c r="O121" s="20">
        <v>38.5</v>
      </c>
      <c r="P121" s="30">
        <v>12252570</v>
      </c>
      <c r="Q121" s="30">
        <v>5863517</v>
      </c>
      <c r="R121" s="30">
        <v>807011</v>
      </c>
      <c r="S121" s="30">
        <v>5582042</v>
      </c>
      <c r="T121" s="45">
        <v>0</v>
      </c>
      <c r="U121" s="45">
        <v>0</v>
      </c>
    </row>
    <row r="122" spans="1:21" x14ac:dyDescent="0.3">
      <c r="A122" s="20">
        <v>95</v>
      </c>
      <c r="B122" s="28" t="s">
        <v>360</v>
      </c>
      <c r="C122" s="20" t="s">
        <v>98</v>
      </c>
      <c r="D122" s="29">
        <v>39318</v>
      </c>
      <c r="E122" s="29">
        <v>42369</v>
      </c>
      <c r="F122" s="29">
        <v>42735</v>
      </c>
      <c r="G122" s="20">
        <v>21</v>
      </c>
      <c r="H122" s="20">
        <v>21</v>
      </c>
      <c r="I122" s="20">
        <v>334.2</v>
      </c>
      <c r="J122" s="20">
        <v>8</v>
      </c>
      <c r="K122" s="20">
        <v>8</v>
      </c>
      <c r="L122" s="20">
        <v>0</v>
      </c>
      <c r="M122" s="20">
        <v>334.2</v>
      </c>
      <c r="N122" s="20">
        <v>334.2</v>
      </c>
      <c r="O122" s="20">
        <v>0</v>
      </c>
      <c r="P122" s="30">
        <v>12187835</v>
      </c>
      <c r="Q122" s="30">
        <v>5825170</v>
      </c>
      <c r="R122" s="30">
        <v>801733</v>
      </c>
      <c r="S122" s="30">
        <v>5560932</v>
      </c>
      <c r="T122" s="45">
        <v>0</v>
      </c>
      <c r="U122" s="45">
        <v>0</v>
      </c>
    </row>
    <row r="123" spans="1:21" x14ac:dyDescent="0.3">
      <c r="A123" s="20">
        <v>96</v>
      </c>
      <c r="B123" s="28" t="s">
        <v>361</v>
      </c>
      <c r="C123" s="20" t="s">
        <v>99</v>
      </c>
      <c r="D123" s="29">
        <v>39318</v>
      </c>
      <c r="E123" s="29">
        <v>42369</v>
      </c>
      <c r="F123" s="29">
        <v>42735</v>
      </c>
      <c r="G123" s="20">
        <v>22</v>
      </c>
      <c r="H123" s="20">
        <v>22</v>
      </c>
      <c r="I123" s="20">
        <v>329.8</v>
      </c>
      <c r="J123" s="20">
        <v>8</v>
      </c>
      <c r="K123" s="20">
        <v>6</v>
      </c>
      <c r="L123" s="20">
        <v>2</v>
      </c>
      <c r="M123" s="20">
        <v>329.8</v>
      </c>
      <c r="N123" s="20">
        <v>253.7</v>
      </c>
      <c r="O123" s="20">
        <v>76.099999999999994</v>
      </c>
      <c r="P123" s="30">
        <v>12058365</v>
      </c>
      <c r="Q123" s="30">
        <v>5748478</v>
      </c>
      <c r="R123" s="30">
        <v>791177</v>
      </c>
      <c r="S123" s="30">
        <v>5518710</v>
      </c>
      <c r="T123" s="45">
        <v>0</v>
      </c>
      <c r="U123" s="45">
        <v>0</v>
      </c>
    </row>
    <row r="124" spans="1:21" x14ac:dyDescent="0.3">
      <c r="A124" s="20">
        <v>97</v>
      </c>
      <c r="B124" s="28" t="s">
        <v>362</v>
      </c>
      <c r="C124" s="20" t="s">
        <v>100</v>
      </c>
      <c r="D124" s="29">
        <v>39318</v>
      </c>
      <c r="E124" s="29">
        <v>42369</v>
      </c>
      <c r="F124" s="29">
        <v>42735</v>
      </c>
      <c r="G124" s="20">
        <v>28</v>
      </c>
      <c r="H124" s="20">
        <v>28</v>
      </c>
      <c r="I124" s="20">
        <v>335.5</v>
      </c>
      <c r="J124" s="20">
        <v>8</v>
      </c>
      <c r="K124" s="20">
        <v>3</v>
      </c>
      <c r="L124" s="20">
        <v>5</v>
      </c>
      <c r="M124" s="20">
        <v>335.5</v>
      </c>
      <c r="N124" s="20">
        <v>126.8</v>
      </c>
      <c r="O124" s="20">
        <v>208.7</v>
      </c>
      <c r="P124" s="30">
        <v>12226087</v>
      </c>
      <c r="Q124" s="30">
        <v>5847829</v>
      </c>
      <c r="R124" s="30">
        <v>804852</v>
      </c>
      <c r="S124" s="30">
        <v>5573406</v>
      </c>
      <c r="T124" s="45">
        <v>0</v>
      </c>
      <c r="U124" s="45">
        <v>0</v>
      </c>
    </row>
    <row r="125" spans="1:21" x14ac:dyDescent="0.3">
      <c r="A125" s="20">
        <v>98</v>
      </c>
      <c r="B125" s="28" t="s">
        <v>363</v>
      </c>
      <c r="C125" s="20" t="s">
        <v>101</v>
      </c>
      <c r="D125" s="29">
        <v>39318</v>
      </c>
      <c r="E125" s="29">
        <v>42369</v>
      </c>
      <c r="F125" s="29">
        <v>42735</v>
      </c>
      <c r="G125" s="20">
        <v>20</v>
      </c>
      <c r="H125" s="20">
        <v>20</v>
      </c>
      <c r="I125" s="20">
        <v>342.1</v>
      </c>
      <c r="J125" s="20">
        <v>9</v>
      </c>
      <c r="K125" s="20">
        <v>8</v>
      </c>
      <c r="L125" s="20">
        <v>1</v>
      </c>
      <c r="M125" s="20">
        <v>342.1</v>
      </c>
      <c r="N125" s="20">
        <v>331.5</v>
      </c>
      <c r="O125" s="20">
        <v>10.6</v>
      </c>
      <c r="P125" s="30">
        <v>12420292</v>
      </c>
      <c r="Q125" s="30">
        <v>5962868</v>
      </c>
      <c r="R125" s="30">
        <v>820685</v>
      </c>
      <c r="S125" s="30">
        <v>5636739</v>
      </c>
      <c r="T125" s="45">
        <v>0</v>
      </c>
      <c r="U125" s="45">
        <v>0</v>
      </c>
    </row>
    <row r="126" spans="1:21" x14ac:dyDescent="0.3">
      <c r="A126" s="20">
        <v>99</v>
      </c>
      <c r="B126" s="28" t="s">
        <v>364</v>
      </c>
      <c r="C126" s="20" t="s">
        <v>102</v>
      </c>
      <c r="D126" s="29">
        <v>39318</v>
      </c>
      <c r="E126" s="29">
        <v>42369</v>
      </c>
      <c r="F126" s="29">
        <v>42735</v>
      </c>
      <c r="G126" s="20">
        <v>26</v>
      </c>
      <c r="H126" s="20">
        <v>26</v>
      </c>
      <c r="I126" s="20">
        <v>331.3</v>
      </c>
      <c r="J126" s="20">
        <v>9</v>
      </c>
      <c r="K126" s="20">
        <v>6</v>
      </c>
      <c r="L126" s="20">
        <v>3</v>
      </c>
      <c r="M126" s="20">
        <v>331.3</v>
      </c>
      <c r="N126" s="20">
        <v>203.6</v>
      </c>
      <c r="O126" s="20">
        <v>127.7</v>
      </c>
      <c r="P126" s="30">
        <v>12102502</v>
      </c>
      <c r="Q126" s="30">
        <v>5774623</v>
      </c>
      <c r="R126" s="30">
        <v>794776</v>
      </c>
      <c r="S126" s="30">
        <v>5533103</v>
      </c>
      <c r="T126" s="45">
        <v>0</v>
      </c>
      <c r="U126" s="45">
        <v>0</v>
      </c>
    </row>
    <row r="127" spans="1:21" x14ac:dyDescent="0.3">
      <c r="A127" s="20">
        <v>100</v>
      </c>
      <c r="B127" s="28" t="s">
        <v>365</v>
      </c>
      <c r="C127" s="20" t="s">
        <v>103</v>
      </c>
      <c r="D127" s="29">
        <v>39318</v>
      </c>
      <c r="E127" s="29">
        <v>42369</v>
      </c>
      <c r="F127" s="29">
        <v>42735</v>
      </c>
      <c r="G127" s="20">
        <v>17</v>
      </c>
      <c r="H127" s="20">
        <v>17</v>
      </c>
      <c r="I127" s="20">
        <v>339.7</v>
      </c>
      <c r="J127" s="20">
        <v>8</v>
      </c>
      <c r="K127" s="20">
        <v>5</v>
      </c>
      <c r="L127" s="20">
        <v>3</v>
      </c>
      <c r="M127" s="20">
        <v>339.7</v>
      </c>
      <c r="N127" s="20">
        <v>222.3</v>
      </c>
      <c r="O127" s="20">
        <v>117.4</v>
      </c>
      <c r="P127" s="30">
        <v>12349672</v>
      </c>
      <c r="Q127" s="30">
        <v>5921036</v>
      </c>
      <c r="R127" s="30">
        <v>814927</v>
      </c>
      <c r="S127" s="30">
        <v>5613709</v>
      </c>
      <c r="T127" s="45">
        <v>0</v>
      </c>
      <c r="U127" s="45">
        <v>0</v>
      </c>
    </row>
    <row r="128" spans="1:21" x14ac:dyDescent="0.3">
      <c r="A128" s="20">
        <v>101</v>
      </c>
      <c r="B128" s="28" t="s">
        <v>366</v>
      </c>
      <c r="C128" s="20" t="s">
        <v>95</v>
      </c>
      <c r="D128" s="29">
        <v>39318</v>
      </c>
      <c r="E128" s="29">
        <v>42369</v>
      </c>
      <c r="F128" s="29">
        <v>42735</v>
      </c>
      <c r="G128" s="20">
        <v>16</v>
      </c>
      <c r="H128" s="20">
        <v>16</v>
      </c>
      <c r="I128" s="20">
        <v>187.3</v>
      </c>
      <c r="J128" s="20">
        <v>5</v>
      </c>
      <c r="K128" s="20">
        <v>5</v>
      </c>
      <c r="L128" s="20">
        <v>0</v>
      </c>
      <c r="M128" s="20">
        <v>187.3</v>
      </c>
      <c r="N128" s="20">
        <v>187.3</v>
      </c>
      <c r="O128" s="20">
        <v>0</v>
      </c>
      <c r="P128" s="30">
        <v>7865302</v>
      </c>
      <c r="Q128" s="30">
        <v>3264675</v>
      </c>
      <c r="R128" s="30">
        <v>449325</v>
      </c>
      <c r="S128" s="30">
        <v>4151302</v>
      </c>
      <c r="T128" s="45">
        <v>0</v>
      </c>
      <c r="U128" s="45">
        <v>0</v>
      </c>
    </row>
    <row r="129" spans="1:21" x14ac:dyDescent="0.3">
      <c r="A129" s="20">
        <v>102</v>
      </c>
      <c r="B129" s="28" t="s">
        <v>367</v>
      </c>
      <c r="C129" s="20" t="s">
        <v>93</v>
      </c>
      <c r="D129" s="29">
        <v>39318</v>
      </c>
      <c r="E129" s="29">
        <v>42369</v>
      </c>
      <c r="F129" s="29">
        <v>42735</v>
      </c>
      <c r="G129" s="20">
        <v>31</v>
      </c>
      <c r="H129" s="20">
        <v>31</v>
      </c>
      <c r="I129" s="20">
        <v>417</v>
      </c>
      <c r="J129" s="20">
        <v>15</v>
      </c>
      <c r="K129" s="20">
        <v>9</v>
      </c>
      <c r="L129" s="20">
        <v>6</v>
      </c>
      <c r="M129" s="20">
        <v>417</v>
      </c>
      <c r="N129" s="20">
        <v>249.4</v>
      </c>
      <c r="O129" s="20">
        <v>167.6</v>
      </c>
      <c r="P129" s="30">
        <v>14624225</v>
      </c>
      <c r="Q129" s="30">
        <v>7268390</v>
      </c>
      <c r="R129" s="30">
        <v>1000367</v>
      </c>
      <c r="S129" s="30">
        <v>6355468</v>
      </c>
      <c r="T129" s="45">
        <v>0</v>
      </c>
      <c r="U129" s="45">
        <v>0</v>
      </c>
    </row>
    <row r="130" spans="1:21" x14ac:dyDescent="0.3">
      <c r="A130" s="20">
        <v>103</v>
      </c>
      <c r="B130" s="28" t="s">
        <v>368</v>
      </c>
      <c r="C130" s="20" t="s">
        <v>96</v>
      </c>
      <c r="D130" s="29">
        <v>39318</v>
      </c>
      <c r="E130" s="29">
        <v>42369</v>
      </c>
      <c r="F130" s="29">
        <v>42735</v>
      </c>
      <c r="G130" s="20">
        <v>9</v>
      </c>
      <c r="H130" s="20">
        <v>9</v>
      </c>
      <c r="I130" s="20">
        <v>69.599999999999994</v>
      </c>
      <c r="J130" s="20">
        <v>2</v>
      </c>
      <c r="K130" s="20">
        <v>1</v>
      </c>
      <c r="L130" s="20">
        <v>1</v>
      </c>
      <c r="M130" s="20">
        <v>69.599999999999994</v>
      </c>
      <c r="N130" s="20">
        <v>28.1</v>
      </c>
      <c r="O130" s="20">
        <v>41.5</v>
      </c>
      <c r="P130" s="30">
        <v>4401980</v>
      </c>
      <c r="Q130" s="30">
        <v>1213141</v>
      </c>
      <c r="R130" s="30">
        <v>166968</v>
      </c>
      <c r="S130" s="30">
        <v>3021871</v>
      </c>
      <c r="T130" s="45">
        <v>0</v>
      </c>
      <c r="U130" s="45">
        <v>0</v>
      </c>
    </row>
    <row r="131" spans="1:21" x14ac:dyDescent="0.3">
      <c r="A131" s="20">
        <v>104</v>
      </c>
      <c r="B131" s="28" t="s">
        <v>369</v>
      </c>
      <c r="C131" s="20">
        <v>41818</v>
      </c>
      <c r="D131" s="29">
        <v>39038</v>
      </c>
      <c r="E131" s="29">
        <v>42369</v>
      </c>
      <c r="F131" s="29">
        <v>42735</v>
      </c>
      <c r="G131" s="20">
        <v>3</v>
      </c>
      <c r="H131" s="20">
        <v>3</v>
      </c>
      <c r="I131" s="20">
        <v>443.9</v>
      </c>
      <c r="J131" s="20">
        <v>1</v>
      </c>
      <c r="K131" s="20">
        <v>1</v>
      </c>
      <c r="L131" s="20">
        <v>0</v>
      </c>
      <c r="M131" s="20">
        <v>35.9</v>
      </c>
      <c r="N131" s="20">
        <v>35.9</v>
      </c>
      <c r="O131" s="20">
        <v>0</v>
      </c>
      <c r="P131" s="30">
        <v>1056357</v>
      </c>
      <c r="Q131" s="30">
        <v>625743</v>
      </c>
      <c r="R131" s="30">
        <v>86123</v>
      </c>
      <c r="S131" s="30">
        <v>344491</v>
      </c>
      <c r="T131" s="45">
        <v>0</v>
      </c>
      <c r="U131" s="45">
        <v>0</v>
      </c>
    </row>
    <row r="132" spans="1:21" x14ac:dyDescent="0.3">
      <c r="A132" s="20">
        <v>105</v>
      </c>
      <c r="B132" s="28" t="s">
        <v>370</v>
      </c>
      <c r="C132" s="20">
        <v>11475</v>
      </c>
      <c r="D132" s="29">
        <v>39038</v>
      </c>
      <c r="E132" s="29">
        <v>42369</v>
      </c>
      <c r="F132" s="29">
        <v>42735</v>
      </c>
      <c r="G132" s="20">
        <v>3</v>
      </c>
      <c r="H132" s="20">
        <v>3</v>
      </c>
      <c r="I132" s="20">
        <v>450.89</v>
      </c>
      <c r="J132" s="20">
        <v>1</v>
      </c>
      <c r="K132" s="20">
        <v>1</v>
      </c>
      <c r="L132" s="20">
        <v>0</v>
      </c>
      <c r="M132" s="20">
        <v>56.3</v>
      </c>
      <c r="N132" s="20">
        <v>56.3</v>
      </c>
      <c r="O132" s="20">
        <v>0</v>
      </c>
      <c r="P132" s="30">
        <v>1656627.5</v>
      </c>
      <c r="Q132" s="30">
        <v>981320</v>
      </c>
      <c r="R132" s="30">
        <v>135061</v>
      </c>
      <c r="S132" s="30">
        <v>540246.5</v>
      </c>
      <c r="T132" s="45">
        <v>0</v>
      </c>
      <c r="U132" s="45">
        <v>0</v>
      </c>
    </row>
    <row r="133" spans="1:21" x14ac:dyDescent="0.3">
      <c r="A133" s="20">
        <v>106</v>
      </c>
      <c r="B133" s="28" t="s">
        <v>371</v>
      </c>
      <c r="C133" s="20">
        <v>14397</v>
      </c>
      <c r="D133" s="29">
        <v>39038</v>
      </c>
      <c r="E133" s="29">
        <v>42369</v>
      </c>
      <c r="F133" s="29">
        <v>42735</v>
      </c>
      <c r="G133" s="20">
        <v>23</v>
      </c>
      <c r="H133" s="20">
        <v>1</v>
      </c>
      <c r="I133" s="20">
        <v>388.5</v>
      </c>
      <c r="J133" s="20">
        <v>1</v>
      </c>
      <c r="K133" s="20">
        <v>1</v>
      </c>
      <c r="L133" s="20">
        <v>0</v>
      </c>
      <c r="M133" s="20">
        <v>42.1</v>
      </c>
      <c r="N133" s="20">
        <v>42.1</v>
      </c>
      <c r="O133" s="20">
        <v>0</v>
      </c>
      <c r="P133" s="30">
        <v>1238792</v>
      </c>
      <c r="Q133" s="30">
        <v>733811</v>
      </c>
      <c r="R133" s="30">
        <v>100996</v>
      </c>
      <c r="S133" s="30">
        <v>403985</v>
      </c>
      <c r="T133" s="45">
        <v>0</v>
      </c>
      <c r="U133" s="45">
        <v>0</v>
      </c>
    </row>
    <row r="134" spans="1:21" x14ac:dyDescent="0.3">
      <c r="A134" s="20">
        <v>107</v>
      </c>
      <c r="B134" s="28" t="s">
        <v>372</v>
      </c>
      <c r="C134" s="20" t="s">
        <v>186</v>
      </c>
      <c r="D134" s="29">
        <v>39588</v>
      </c>
      <c r="E134" s="29">
        <v>42369</v>
      </c>
      <c r="F134" s="29">
        <v>42735</v>
      </c>
      <c r="G134" s="20">
        <v>42</v>
      </c>
      <c r="H134" s="20">
        <v>42</v>
      </c>
      <c r="I134" s="20">
        <v>719.9</v>
      </c>
      <c r="J134" s="20">
        <v>18</v>
      </c>
      <c r="K134" s="20">
        <v>15</v>
      </c>
      <c r="L134" s="20">
        <v>3</v>
      </c>
      <c r="M134" s="20">
        <v>719.9</v>
      </c>
      <c r="N134" s="20">
        <v>613.29999999999995</v>
      </c>
      <c r="O134" s="20">
        <v>106.6</v>
      </c>
      <c r="P134" s="30">
        <f>Q134+R134+S134</f>
        <v>28245057</v>
      </c>
      <c r="Q134" s="30">
        <v>12547996</v>
      </c>
      <c r="R134" s="30">
        <v>1727012</v>
      </c>
      <c r="S134" s="30">
        <v>13970049</v>
      </c>
      <c r="T134" s="45">
        <v>0</v>
      </c>
      <c r="U134" s="45">
        <v>0</v>
      </c>
    </row>
    <row r="135" spans="1:21" x14ac:dyDescent="0.3">
      <c r="A135" s="20">
        <v>108</v>
      </c>
      <c r="B135" s="28" t="s">
        <v>373</v>
      </c>
      <c r="C135" s="20" t="s">
        <v>187</v>
      </c>
      <c r="D135" s="29">
        <v>39588</v>
      </c>
      <c r="E135" s="29">
        <v>42369</v>
      </c>
      <c r="F135" s="29">
        <v>42735</v>
      </c>
      <c r="G135" s="20">
        <v>27</v>
      </c>
      <c r="H135" s="20">
        <v>27</v>
      </c>
      <c r="I135" s="20">
        <v>469.4</v>
      </c>
      <c r="J135" s="20">
        <v>10</v>
      </c>
      <c r="K135" s="20">
        <v>4</v>
      </c>
      <c r="L135" s="20">
        <v>6</v>
      </c>
      <c r="M135" s="20">
        <v>469.4</v>
      </c>
      <c r="N135" s="20">
        <v>221.6</v>
      </c>
      <c r="O135" s="20">
        <v>247.8</v>
      </c>
      <c r="P135" s="30">
        <v>16166095</v>
      </c>
      <c r="Q135" s="30">
        <v>8181733</v>
      </c>
      <c r="R135" s="30">
        <v>1126072</v>
      </c>
      <c r="S135" s="30">
        <v>6858290</v>
      </c>
      <c r="T135" s="45">
        <v>0</v>
      </c>
      <c r="U135" s="45">
        <v>0</v>
      </c>
    </row>
    <row r="136" spans="1:21" x14ac:dyDescent="0.3">
      <c r="A136" s="20">
        <v>109</v>
      </c>
      <c r="B136" s="28" t="s">
        <v>374</v>
      </c>
      <c r="C136" s="20" t="s">
        <v>134</v>
      </c>
      <c r="D136" s="29">
        <v>39588</v>
      </c>
      <c r="E136" s="29">
        <v>42369</v>
      </c>
      <c r="F136" s="29">
        <v>42735</v>
      </c>
      <c r="G136" s="20">
        <v>28</v>
      </c>
      <c r="H136" s="20">
        <v>28</v>
      </c>
      <c r="I136" s="20">
        <v>483.1</v>
      </c>
      <c r="J136" s="20">
        <v>9</v>
      </c>
      <c r="K136" s="20">
        <v>8</v>
      </c>
      <c r="L136" s="20">
        <v>1</v>
      </c>
      <c r="M136" s="20">
        <v>483.1</v>
      </c>
      <c r="N136" s="20">
        <v>425.2</v>
      </c>
      <c r="O136" s="20">
        <v>57.9</v>
      </c>
      <c r="P136" s="30">
        <v>16569217</v>
      </c>
      <c r="Q136" s="30">
        <v>8420526</v>
      </c>
      <c r="R136" s="30">
        <v>1158938</v>
      </c>
      <c r="S136" s="30">
        <v>6989753</v>
      </c>
      <c r="T136" s="45">
        <v>0</v>
      </c>
      <c r="U136" s="45">
        <v>0</v>
      </c>
    </row>
    <row r="137" spans="1:21" x14ac:dyDescent="0.3">
      <c r="A137" s="20">
        <v>110</v>
      </c>
      <c r="B137" s="28" t="s">
        <v>375</v>
      </c>
      <c r="C137" s="20" t="s">
        <v>188</v>
      </c>
      <c r="D137" s="29">
        <v>39588</v>
      </c>
      <c r="E137" s="29">
        <v>42369</v>
      </c>
      <c r="F137" s="29">
        <v>42735</v>
      </c>
      <c r="G137" s="20">
        <v>20</v>
      </c>
      <c r="H137" s="20">
        <v>20</v>
      </c>
      <c r="I137" s="20">
        <v>495</v>
      </c>
      <c r="J137" s="20">
        <v>11</v>
      </c>
      <c r="K137" s="20">
        <v>3</v>
      </c>
      <c r="L137" s="20">
        <v>8</v>
      </c>
      <c r="M137" s="20">
        <v>495</v>
      </c>
      <c r="N137" s="20">
        <v>162.19999999999999</v>
      </c>
      <c r="O137" s="20">
        <v>332.8</v>
      </c>
      <c r="P137" s="30">
        <v>16919376</v>
      </c>
      <c r="Q137" s="30">
        <v>8627946</v>
      </c>
      <c r="R137" s="30">
        <v>1187486</v>
      </c>
      <c r="S137" s="30">
        <v>7103944</v>
      </c>
      <c r="T137" s="45">
        <v>0</v>
      </c>
      <c r="U137" s="45">
        <v>0</v>
      </c>
    </row>
    <row r="138" spans="1:21" x14ac:dyDescent="0.3">
      <c r="A138" s="20">
        <v>111</v>
      </c>
      <c r="B138" s="28" t="s">
        <v>376</v>
      </c>
      <c r="C138" s="20" t="s">
        <v>205</v>
      </c>
      <c r="D138" s="29">
        <v>39588</v>
      </c>
      <c r="E138" s="29">
        <v>42369</v>
      </c>
      <c r="F138" s="29">
        <v>42735</v>
      </c>
      <c r="G138" s="20">
        <v>29</v>
      </c>
      <c r="H138" s="20">
        <v>29</v>
      </c>
      <c r="I138" s="20">
        <v>475.2</v>
      </c>
      <c r="J138" s="20">
        <v>13</v>
      </c>
      <c r="K138" s="20">
        <v>13</v>
      </c>
      <c r="L138" s="20">
        <v>0</v>
      </c>
      <c r="M138" s="20">
        <v>475.2</v>
      </c>
      <c r="N138" s="20">
        <v>475.2</v>
      </c>
      <c r="O138" s="20">
        <v>0</v>
      </c>
      <c r="P138" s="30">
        <v>16336760</v>
      </c>
      <c r="Q138" s="30">
        <v>8282828</v>
      </c>
      <c r="R138" s="30">
        <v>1139986</v>
      </c>
      <c r="S138" s="30">
        <v>6913946</v>
      </c>
      <c r="T138" s="45">
        <v>0</v>
      </c>
      <c r="U138" s="45">
        <v>0</v>
      </c>
    </row>
    <row r="139" spans="1:21" x14ac:dyDescent="0.3">
      <c r="A139" s="20">
        <v>112</v>
      </c>
      <c r="B139" s="28" t="s">
        <v>377</v>
      </c>
      <c r="C139" s="20" t="s">
        <v>378</v>
      </c>
      <c r="D139" s="29">
        <v>39588</v>
      </c>
      <c r="E139" s="29">
        <v>42369</v>
      </c>
      <c r="F139" s="29">
        <v>42735</v>
      </c>
      <c r="G139" s="20">
        <v>36</v>
      </c>
      <c r="H139" s="20">
        <v>36</v>
      </c>
      <c r="I139" s="20">
        <v>348.7</v>
      </c>
      <c r="J139" s="20">
        <v>11</v>
      </c>
      <c r="K139" s="20">
        <v>10</v>
      </c>
      <c r="L139" s="20">
        <v>1</v>
      </c>
      <c r="M139" s="20">
        <v>348.7</v>
      </c>
      <c r="N139" s="20">
        <v>305.5</v>
      </c>
      <c r="O139" s="20">
        <v>43.2</v>
      </c>
      <c r="P139" s="30">
        <v>12614497</v>
      </c>
      <c r="Q139" s="30">
        <v>6077908</v>
      </c>
      <c r="R139" s="30">
        <v>836518</v>
      </c>
      <c r="S139" s="30">
        <v>5700071</v>
      </c>
      <c r="T139" s="45">
        <v>0</v>
      </c>
      <c r="U139" s="45">
        <v>0</v>
      </c>
    </row>
    <row r="140" spans="1:21" x14ac:dyDescent="0.3">
      <c r="A140" s="20">
        <v>113</v>
      </c>
      <c r="B140" s="28" t="s">
        <v>379</v>
      </c>
      <c r="C140" s="20" t="s">
        <v>135</v>
      </c>
      <c r="D140" s="29">
        <v>39588</v>
      </c>
      <c r="E140" s="29">
        <v>42369</v>
      </c>
      <c r="F140" s="29">
        <v>42735</v>
      </c>
      <c r="G140" s="20">
        <v>7</v>
      </c>
      <c r="H140" s="20">
        <v>7</v>
      </c>
      <c r="I140" s="20">
        <v>351.2</v>
      </c>
      <c r="J140" s="20">
        <v>6</v>
      </c>
      <c r="K140" s="20">
        <v>6</v>
      </c>
      <c r="L140" s="20">
        <v>0</v>
      </c>
      <c r="M140" s="20">
        <v>351.2</v>
      </c>
      <c r="N140" s="20">
        <v>351.2</v>
      </c>
      <c r="O140" s="20">
        <v>0</v>
      </c>
      <c r="P140" s="30">
        <v>12688060</v>
      </c>
      <c r="Q140" s="30">
        <v>6121484</v>
      </c>
      <c r="R140" s="30">
        <v>842515</v>
      </c>
      <c r="S140" s="30">
        <v>5724061</v>
      </c>
      <c r="T140" s="45">
        <v>0</v>
      </c>
      <c r="U140" s="45">
        <v>0</v>
      </c>
    </row>
    <row r="141" spans="1:21" x14ac:dyDescent="0.3">
      <c r="A141" s="20">
        <v>114</v>
      </c>
      <c r="B141" s="28" t="s">
        <v>380</v>
      </c>
      <c r="C141" s="20" t="s">
        <v>190</v>
      </c>
      <c r="D141" s="29">
        <v>39588</v>
      </c>
      <c r="E141" s="29">
        <v>42369</v>
      </c>
      <c r="F141" s="29">
        <v>42735</v>
      </c>
      <c r="G141" s="20">
        <v>36</v>
      </c>
      <c r="H141" s="20">
        <v>36</v>
      </c>
      <c r="I141" s="20">
        <v>430.4</v>
      </c>
      <c r="J141" s="20">
        <v>13</v>
      </c>
      <c r="K141" s="20">
        <v>8</v>
      </c>
      <c r="L141" s="20">
        <v>5</v>
      </c>
      <c r="M141" s="20">
        <v>430.4</v>
      </c>
      <c r="N141" s="20">
        <v>271.39999999999998</v>
      </c>
      <c r="O141" s="20">
        <v>159</v>
      </c>
      <c r="P141" s="30">
        <v>15350729</v>
      </c>
      <c r="Q141" s="30">
        <v>7501955</v>
      </c>
      <c r="R141" s="30">
        <v>1032513</v>
      </c>
      <c r="S141" s="30">
        <v>6816261</v>
      </c>
      <c r="T141" s="45">
        <v>0</v>
      </c>
      <c r="U141" s="45">
        <v>0</v>
      </c>
    </row>
    <row r="142" spans="1:21" x14ac:dyDescent="0.3">
      <c r="A142" s="20">
        <v>115</v>
      </c>
      <c r="B142" s="28" t="s">
        <v>381</v>
      </c>
      <c r="C142" s="20" t="s">
        <v>191</v>
      </c>
      <c r="D142" s="29">
        <v>39588</v>
      </c>
      <c r="E142" s="29">
        <v>42369</v>
      </c>
      <c r="F142" s="29">
        <v>42735</v>
      </c>
      <c r="G142" s="20">
        <v>48</v>
      </c>
      <c r="H142" s="20">
        <v>48</v>
      </c>
      <c r="I142" s="20">
        <v>495.7</v>
      </c>
      <c r="J142" s="20">
        <v>19</v>
      </c>
      <c r="K142" s="20">
        <v>6</v>
      </c>
      <c r="L142" s="20">
        <v>13</v>
      </c>
      <c r="M142" s="20">
        <v>495.7</v>
      </c>
      <c r="N142" s="20">
        <v>110.39</v>
      </c>
      <c r="O142" s="20">
        <v>385.31</v>
      </c>
      <c r="P142" s="30">
        <v>16998832</v>
      </c>
      <c r="Q142" s="30">
        <v>8640146</v>
      </c>
      <c r="R142" s="30">
        <v>1189165</v>
      </c>
      <c r="S142" s="30">
        <v>7169521</v>
      </c>
      <c r="T142" s="45">
        <v>0</v>
      </c>
      <c r="U142" s="45">
        <v>0</v>
      </c>
    </row>
    <row r="143" spans="1:21" x14ac:dyDescent="0.3">
      <c r="A143" s="20">
        <v>116</v>
      </c>
      <c r="B143" s="28" t="s">
        <v>382</v>
      </c>
      <c r="C143" s="20" t="s">
        <v>192</v>
      </c>
      <c r="D143" s="29">
        <v>39588</v>
      </c>
      <c r="E143" s="29">
        <v>42369</v>
      </c>
      <c r="F143" s="29">
        <v>42735</v>
      </c>
      <c r="G143" s="20">
        <v>28</v>
      </c>
      <c r="H143" s="20">
        <v>28</v>
      </c>
      <c r="I143" s="20">
        <v>629</v>
      </c>
      <c r="J143" s="20">
        <v>12</v>
      </c>
      <c r="K143" s="20">
        <v>8</v>
      </c>
      <c r="L143" s="20">
        <v>4</v>
      </c>
      <c r="M143" s="20">
        <v>629</v>
      </c>
      <c r="N143" s="20">
        <v>444.4</v>
      </c>
      <c r="O143" s="20">
        <v>184.6</v>
      </c>
      <c r="P143" s="30">
        <v>20862325</v>
      </c>
      <c r="Q143" s="30">
        <v>10963591</v>
      </c>
      <c r="R143" s="30">
        <v>1508947</v>
      </c>
      <c r="S143" s="30">
        <v>8389787</v>
      </c>
      <c r="T143" s="45">
        <v>0</v>
      </c>
      <c r="U143" s="45">
        <v>0</v>
      </c>
    </row>
    <row r="144" spans="1:21" x14ac:dyDescent="0.3">
      <c r="A144" s="20">
        <v>117</v>
      </c>
      <c r="B144" s="28" t="s">
        <v>383</v>
      </c>
      <c r="C144" s="20" t="s">
        <v>199</v>
      </c>
      <c r="D144" s="29">
        <v>39588</v>
      </c>
      <c r="E144" s="29">
        <v>42369</v>
      </c>
      <c r="F144" s="29">
        <v>42735</v>
      </c>
      <c r="G144" s="20">
        <v>37</v>
      </c>
      <c r="H144" s="20">
        <v>37</v>
      </c>
      <c r="I144" s="20">
        <v>810.7</v>
      </c>
      <c r="J144" s="20">
        <v>20</v>
      </c>
      <c r="K144" s="20">
        <v>16</v>
      </c>
      <c r="L144" s="20">
        <v>4</v>
      </c>
      <c r="M144" s="20">
        <v>810.7</v>
      </c>
      <c r="N144" s="20">
        <v>570.20000000000005</v>
      </c>
      <c r="O144" s="20">
        <v>240.5</v>
      </c>
      <c r="P144" s="30">
        <v>26208847</v>
      </c>
      <c r="Q144" s="30">
        <v>14130657</v>
      </c>
      <c r="R144" s="30">
        <v>1944838</v>
      </c>
      <c r="S144" s="30">
        <v>10133352</v>
      </c>
      <c r="T144" s="45">
        <v>0</v>
      </c>
      <c r="U144" s="45">
        <v>0</v>
      </c>
    </row>
    <row r="145" spans="1:21" x14ac:dyDescent="0.3">
      <c r="A145" s="20">
        <v>118</v>
      </c>
      <c r="B145" s="28" t="s">
        <v>384</v>
      </c>
      <c r="C145" s="20" t="s">
        <v>143</v>
      </c>
      <c r="D145" s="29">
        <v>39588</v>
      </c>
      <c r="E145" s="29">
        <v>42369</v>
      </c>
      <c r="F145" s="29">
        <v>42735</v>
      </c>
      <c r="G145" s="20">
        <v>2</v>
      </c>
      <c r="H145" s="20">
        <v>2</v>
      </c>
      <c r="I145" s="20">
        <v>60.1</v>
      </c>
      <c r="J145" s="20">
        <v>2</v>
      </c>
      <c r="K145" s="20">
        <v>2</v>
      </c>
      <c r="L145" s="20">
        <v>0</v>
      </c>
      <c r="M145" s="20">
        <v>60.1</v>
      </c>
      <c r="N145" s="20">
        <v>60.1</v>
      </c>
      <c r="O145" s="20">
        <v>0</v>
      </c>
      <c r="P145" s="30">
        <v>4122442</v>
      </c>
      <c r="Q145" s="30">
        <v>1047554</v>
      </c>
      <c r="R145" s="30">
        <v>144178</v>
      </c>
      <c r="S145" s="30">
        <v>2930710</v>
      </c>
      <c r="T145" s="45">
        <v>0</v>
      </c>
      <c r="U145" s="45">
        <v>0</v>
      </c>
    </row>
    <row r="146" spans="1:21" x14ac:dyDescent="0.3">
      <c r="A146" s="20">
        <v>119</v>
      </c>
      <c r="B146" s="28" t="s">
        <v>385</v>
      </c>
      <c r="C146" s="20" t="s">
        <v>142</v>
      </c>
      <c r="D146" s="29">
        <v>39588</v>
      </c>
      <c r="E146" s="29">
        <v>42369</v>
      </c>
      <c r="F146" s="29">
        <v>42735</v>
      </c>
      <c r="G146" s="20">
        <v>25</v>
      </c>
      <c r="H146" s="20">
        <v>25</v>
      </c>
      <c r="I146" s="20">
        <v>397.4</v>
      </c>
      <c r="J146" s="20">
        <v>9</v>
      </c>
      <c r="K146" s="20">
        <v>8</v>
      </c>
      <c r="L146" s="20">
        <v>1</v>
      </c>
      <c r="M146" s="20">
        <v>397.4</v>
      </c>
      <c r="N146" s="20">
        <v>349.2</v>
      </c>
      <c r="O146" s="20">
        <v>48.2</v>
      </c>
      <c r="P146" s="30">
        <v>14047495</v>
      </c>
      <c r="Q146" s="30">
        <v>6926759</v>
      </c>
      <c r="R146" s="30">
        <v>953347</v>
      </c>
      <c r="S146" s="30">
        <v>6167389</v>
      </c>
      <c r="T146" s="45">
        <v>0</v>
      </c>
      <c r="U146" s="45">
        <v>0</v>
      </c>
    </row>
    <row r="147" spans="1:21" x14ac:dyDescent="0.3">
      <c r="A147" s="20">
        <v>120</v>
      </c>
      <c r="B147" s="28" t="s">
        <v>386</v>
      </c>
      <c r="C147" s="20" t="s">
        <v>136</v>
      </c>
      <c r="D147" s="29">
        <v>39588</v>
      </c>
      <c r="E147" s="29">
        <v>42369</v>
      </c>
      <c r="F147" s="29">
        <v>42735</v>
      </c>
      <c r="G147" s="20">
        <v>16</v>
      </c>
      <c r="H147" s="20">
        <v>16</v>
      </c>
      <c r="I147" s="20">
        <v>237.1</v>
      </c>
      <c r="J147" s="20">
        <v>5</v>
      </c>
      <c r="K147" s="20">
        <v>5</v>
      </c>
      <c r="L147" s="20">
        <v>0</v>
      </c>
      <c r="M147" s="20">
        <v>237.1</v>
      </c>
      <c r="N147" s="20">
        <v>237.1</v>
      </c>
      <c r="O147" s="20">
        <v>0</v>
      </c>
      <c r="P147" s="30">
        <v>9330667</v>
      </c>
      <c r="Q147" s="30">
        <v>4132698</v>
      </c>
      <c r="R147" s="30">
        <v>568794</v>
      </c>
      <c r="S147" s="30">
        <v>4629175</v>
      </c>
      <c r="T147" s="45">
        <v>0</v>
      </c>
      <c r="U147" s="45">
        <v>0</v>
      </c>
    </row>
    <row r="148" spans="1:21" x14ac:dyDescent="0.3">
      <c r="A148" s="20">
        <v>121</v>
      </c>
      <c r="B148" s="28" t="s">
        <v>387</v>
      </c>
      <c r="C148" s="20" t="s">
        <v>147</v>
      </c>
      <c r="D148" s="29">
        <v>39588</v>
      </c>
      <c r="E148" s="29">
        <v>42369</v>
      </c>
      <c r="F148" s="29">
        <v>42735</v>
      </c>
      <c r="G148" s="20">
        <v>14</v>
      </c>
      <c r="H148" s="20">
        <v>14</v>
      </c>
      <c r="I148" s="20">
        <v>313.2</v>
      </c>
      <c r="J148" s="20">
        <v>7</v>
      </c>
      <c r="K148" s="20">
        <v>4</v>
      </c>
      <c r="L148" s="20">
        <v>3</v>
      </c>
      <c r="M148" s="20">
        <v>313.2</v>
      </c>
      <c r="N148" s="20">
        <v>206.6</v>
      </c>
      <c r="O148" s="20">
        <v>106.6</v>
      </c>
      <c r="P148" s="30">
        <v>11569910</v>
      </c>
      <c r="Q148" s="30">
        <v>5459136</v>
      </c>
      <c r="R148" s="30">
        <v>751355</v>
      </c>
      <c r="S148" s="30">
        <v>5359419</v>
      </c>
      <c r="T148" s="45">
        <v>0</v>
      </c>
      <c r="U148" s="45">
        <v>0</v>
      </c>
    </row>
    <row r="149" spans="1:21" x14ac:dyDescent="0.3">
      <c r="A149" s="20">
        <v>122</v>
      </c>
      <c r="B149" s="28" t="s">
        <v>388</v>
      </c>
      <c r="C149" s="20" t="s">
        <v>137</v>
      </c>
      <c r="D149" s="29">
        <v>39588</v>
      </c>
      <c r="E149" s="29">
        <v>42369</v>
      </c>
      <c r="F149" s="29">
        <v>42735</v>
      </c>
      <c r="G149" s="20">
        <v>5</v>
      </c>
      <c r="H149" s="20">
        <v>5</v>
      </c>
      <c r="I149" s="20">
        <v>103</v>
      </c>
      <c r="J149" s="20">
        <v>3</v>
      </c>
      <c r="K149" s="20">
        <v>2</v>
      </c>
      <c r="L149" s="20">
        <v>1</v>
      </c>
      <c r="M149" s="20">
        <v>103</v>
      </c>
      <c r="N149" s="20">
        <v>83.7</v>
      </c>
      <c r="O149" s="20">
        <v>19.3</v>
      </c>
      <c r="P149" s="30">
        <v>5384775</v>
      </c>
      <c r="Q149" s="30">
        <v>1795310</v>
      </c>
      <c r="R149" s="30">
        <v>247093</v>
      </c>
      <c r="S149" s="30">
        <v>3342372</v>
      </c>
      <c r="T149" s="45">
        <v>0</v>
      </c>
      <c r="U149" s="45">
        <v>0</v>
      </c>
    </row>
    <row r="150" spans="1:21" x14ac:dyDescent="0.3">
      <c r="A150" s="20">
        <v>123</v>
      </c>
      <c r="B150" s="28" t="s">
        <v>389</v>
      </c>
      <c r="C150" s="20" t="s">
        <v>200</v>
      </c>
      <c r="D150" s="29">
        <v>39588</v>
      </c>
      <c r="E150" s="29">
        <v>42369</v>
      </c>
      <c r="F150" s="29">
        <v>42735</v>
      </c>
      <c r="G150" s="20">
        <v>6</v>
      </c>
      <c r="H150" s="20">
        <v>6</v>
      </c>
      <c r="I150" s="20">
        <v>218.8</v>
      </c>
      <c r="J150" s="20">
        <v>4</v>
      </c>
      <c r="K150" s="20">
        <v>4</v>
      </c>
      <c r="L150" s="20">
        <v>0</v>
      </c>
      <c r="M150" s="20">
        <v>218.8</v>
      </c>
      <c r="N150" s="20">
        <v>218.8</v>
      </c>
      <c r="O150" s="20">
        <v>0</v>
      </c>
      <c r="P150" s="30">
        <v>8792190</v>
      </c>
      <c r="Q150" s="30">
        <v>3813726</v>
      </c>
      <c r="R150" s="30">
        <v>524893</v>
      </c>
      <c r="S150" s="30">
        <v>4453571</v>
      </c>
      <c r="T150" s="45">
        <v>0</v>
      </c>
      <c r="U150" s="45">
        <v>0</v>
      </c>
    </row>
    <row r="151" spans="1:21" x14ac:dyDescent="0.3">
      <c r="A151" s="20">
        <v>124</v>
      </c>
      <c r="B151" s="28" t="s">
        <v>408</v>
      </c>
      <c r="C151" s="20" t="s">
        <v>202</v>
      </c>
      <c r="D151" s="29">
        <v>39588</v>
      </c>
      <c r="E151" s="29">
        <v>42369</v>
      </c>
      <c r="F151" s="29">
        <v>42735</v>
      </c>
      <c r="G151" s="20">
        <v>13</v>
      </c>
      <c r="H151" s="20">
        <v>13</v>
      </c>
      <c r="I151" s="20">
        <v>218.8</v>
      </c>
      <c r="J151" s="20">
        <v>4</v>
      </c>
      <c r="K151" s="20">
        <v>1</v>
      </c>
      <c r="L151" s="20">
        <v>3</v>
      </c>
      <c r="M151" s="20">
        <v>218.8</v>
      </c>
      <c r="N151" s="20">
        <v>87.7</v>
      </c>
      <c r="O151" s="20">
        <v>131.1</v>
      </c>
      <c r="P151" s="30">
        <v>6438190</v>
      </c>
      <c r="Q151" s="30">
        <v>3813726</v>
      </c>
      <c r="R151" s="30">
        <v>524893</v>
      </c>
      <c r="S151" s="30">
        <f>P151-Q151-R151</f>
        <v>2099571</v>
      </c>
      <c r="T151" s="45">
        <v>0</v>
      </c>
      <c r="U151" s="45">
        <v>0</v>
      </c>
    </row>
    <row r="152" spans="1:21" x14ac:dyDescent="0.3">
      <c r="A152" s="20">
        <v>125</v>
      </c>
      <c r="B152" s="28" t="s">
        <v>390</v>
      </c>
      <c r="C152" s="20" t="s">
        <v>139</v>
      </c>
      <c r="D152" s="29">
        <v>39588</v>
      </c>
      <c r="E152" s="29">
        <v>42369</v>
      </c>
      <c r="F152" s="29">
        <v>42735</v>
      </c>
      <c r="G152" s="20">
        <v>4</v>
      </c>
      <c r="H152" s="20">
        <v>4</v>
      </c>
      <c r="I152" s="20">
        <v>155.9</v>
      </c>
      <c r="J152" s="20">
        <v>3</v>
      </c>
      <c r="K152" s="20">
        <v>3</v>
      </c>
      <c r="L152" s="20">
        <v>0</v>
      </c>
      <c r="M152" s="20">
        <v>155.9</v>
      </c>
      <c r="N152" s="20">
        <v>155.9</v>
      </c>
      <c r="O152" s="20">
        <v>0</v>
      </c>
      <c r="P152" s="30">
        <v>6941357</v>
      </c>
      <c r="Q152" s="30">
        <v>2717367</v>
      </c>
      <c r="R152" s="30">
        <v>373998</v>
      </c>
      <c r="S152" s="30">
        <v>3849992</v>
      </c>
      <c r="T152" s="45">
        <v>0</v>
      </c>
      <c r="U152" s="45">
        <v>0</v>
      </c>
    </row>
    <row r="153" spans="1:21" x14ac:dyDescent="0.3">
      <c r="A153" s="20">
        <v>126</v>
      </c>
      <c r="B153" s="28" t="s">
        <v>391</v>
      </c>
      <c r="C153" s="20" t="s">
        <v>204</v>
      </c>
      <c r="D153" s="29">
        <v>39588</v>
      </c>
      <c r="E153" s="29">
        <v>42369</v>
      </c>
      <c r="F153" s="29">
        <v>42735</v>
      </c>
      <c r="G153" s="20">
        <v>15</v>
      </c>
      <c r="H153" s="20">
        <v>15</v>
      </c>
      <c r="I153" s="20">
        <v>281.7</v>
      </c>
      <c r="J153" s="20">
        <v>6</v>
      </c>
      <c r="K153" s="20">
        <v>4</v>
      </c>
      <c r="L153" s="20">
        <v>2</v>
      </c>
      <c r="M153" s="20">
        <v>281.7</v>
      </c>
      <c r="N153" s="20">
        <v>154.80000000000001</v>
      </c>
      <c r="O153" s="20">
        <v>126.9</v>
      </c>
      <c r="P153" s="30">
        <v>10643022</v>
      </c>
      <c r="Q153" s="30">
        <v>4910085</v>
      </c>
      <c r="R153" s="30">
        <v>675787</v>
      </c>
      <c r="S153" s="30">
        <v>5057150</v>
      </c>
      <c r="T153" s="45">
        <v>0</v>
      </c>
      <c r="U153" s="45">
        <v>0</v>
      </c>
    </row>
    <row r="154" spans="1:21" x14ac:dyDescent="0.3">
      <c r="A154" s="20">
        <v>127</v>
      </c>
      <c r="B154" s="28" t="s">
        <v>392</v>
      </c>
      <c r="C154" s="20" t="s">
        <v>148</v>
      </c>
      <c r="D154" s="29">
        <v>39588</v>
      </c>
      <c r="E154" s="29">
        <v>42369</v>
      </c>
      <c r="F154" s="29">
        <v>42735</v>
      </c>
      <c r="G154" s="20">
        <v>20</v>
      </c>
      <c r="H154" s="20">
        <v>20</v>
      </c>
      <c r="I154" s="20">
        <v>215.6</v>
      </c>
      <c r="J154" s="20">
        <v>7</v>
      </c>
      <c r="K154" s="20">
        <v>5</v>
      </c>
      <c r="L154" s="20">
        <v>2</v>
      </c>
      <c r="M154" s="20">
        <v>215.6</v>
      </c>
      <c r="N154" s="20">
        <v>146.30000000000001</v>
      </c>
      <c r="O154" s="20">
        <v>69.3</v>
      </c>
      <c r="P154" s="30">
        <v>8698030</v>
      </c>
      <c r="Q154" s="30">
        <v>3757950</v>
      </c>
      <c r="R154" s="30">
        <v>517216</v>
      </c>
      <c r="S154" s="30">
        <v>4422864</v>
      </c>
      <c r="T154" s="45">
        <v>0</v>
      </c>
      <c r="U154" s="45">
        <v>0</v>
      </c>
    </row>
    <row r="155" spans="1:21" x14ac:dyDescent="0.3">
      <c r="A155" s="20">
        <v>128</v>
      </c>
      <c r="B155" s="28" t="s">
        <v>393</v>
      </c>
      <c r="C155" s="20" t="s">
        <v>194</v>
      </c>
      <c r="D155" s="29">
        <v>39588</v>
      </c>
      <c r="E155" s="29">
        <v>42369</v>
      </c>
      <c r="F155" s="29">
        <v>42735</v>
      </c>
      <c r="G155" s="20">
        <v>11</v>
      </c>
      <c r="H155" s="20">
        <v>11</v>
      </c>
      <c r="I155" s="20">
        <v>189</v>
      </c>
      <c r="J155" s="20">
        <v>4</v>
      </c>
      <c r="K155" s="20">
        <v>3</v>
      </c>
      <c r="L155" s="20">
        <v>1</v>
      </c>
      <c r="M155" s="20">
        <v>189</v>
      </c>
      <c r="N155" s="20">
        <v>140.9</v>
      </c>
      <c r="O155" s="20">
        <v>48.1</v>
      </c>
      <c r="P155" s="30">
        <v>7915325</v>
      </c>
      <c r="Q155" s="30">
        <v>3294306</v>
      </c>
      <c r="R155" s="30">
        <v>453404</v>
      </c>
      <c r="S155" s="30">
        <v>4167615</v>
      </c>
      <c r="T155" s="45">
        <v>0</v>
      </c>
      <c r="U155" s="45">
        <v>0</v>
      </c>
    </row>
    <row r="156" spans="1:21" x14ac:dyDescent="0.3">
      <c r="A156" s="20">
        <v>129</v>
      </c>
      <c r="B156" s="28" t="s">
        <v>394</v>
      </c>
      <c r="C156" s="20">
        <v>53</v>
      </c>
      <c r="D156" s="29">
        <v>39457</v>
      </c>
      <c r="E156" s="29">
        <v>42369</v>
      </c>
      <c r="F156" s="29">
        <v>42735</v>
      </c>
      <c r="G156" s="53">
        <v>8</v>
      </c>
      <c r="H156" s="20">
        <v>1</v>
      </c>
      <c r="I156" s="20">
        <v>138</v>
      </c>
      <c r="J156" s="20">
        <v>1</v>
      </c>
      <c r="K156" s="20">
        <v>0</v>
      </c>
      <c r="L156" s="20">
        <v>1</v>
      </c>
      <c r="M156" s="20">
        <v>31</v>
      </c>
      <c r="N156" s="20">
        <v>0</v>
      </c>
      <c r="O156" s="20">
        <v>31</v>
      </c>
      <c r="P156" s="30">
        <v>912175</v>
      </c>
      <c r="Q156" s="30">
        <v>540336</v>
      </c>
      <c r="R156" s="30">
        <v>74368</v>
      </c>
      <c r="S156" s="30">
        <v>297471</v>
      </c>
      <c r="T156" s="45">
        <v>0</v>
      </c>
      <c r="U156" s="45">
        <v>0</v>
      </c>
    </row>
    <row r="157" spans="1:21" x14ac:dyDescent="0.3">
      <c r="A157" s="20">
        <v>130</v>
      </c>
      <c r="B157" s="28" t="s">
        <v>495</v>
      </c>
      <c r="C157" s="20" t="s">
        <v>487</v>
      </c>
      <c r="D157" s="29" t="s">
        <v>484</v>
      </c>
      <c r="E157" s="29">
        <v>42369</v>
      </c>
      <c r="F157" s="29">
        <v>42735</v>
      </c>
      <c r="G157" s="20">
        <v>58</v>
      </c>
      <c r="H157" s="20">
        <v>4</v>
      </c>
      <c r="I157" s="20">
        <v>794.4</v>
      </c>
      <c r="J157" s="20">
        <v>1</v>
      </c>
      <c r="K157" s="20">
        <v>0</v>
      </c>
      <c r="L157" s="20">
        <v>1</v>
      </c>
      <c r="M157" s="20">
        <v>23.5</v>
      </c>
      <c r="N157" s="20">
        <v>0</v>
      </c>
      <c r="O157" s="20">
        <v>23.5</v>
      </c>
      <c r="P157" s="30">
        <v>691487</v>
      </c>
      <c r="Q157" s="30">
        <v>409609</v>
      </c>
      <c r="R157" s="30">
        <v>56376</v>
      </c>
      <c r="S157" s="30">
        <v>225502</v>
      </c>
      <c r="T157" s="45">
        <v>0</v>
      </c>
      <c r="U157" s="45">
        <v>0</v>
      </c>
    </row>
    <row r="158" spans="1:21" x14ac:dyDescent="0.3">
      <c r="A158" s="20">
        <v>131</v>
      </c>
      <c r="B158" s="28" t="s">
        <v>395</v>
      </c>
      <c r="C158" s="20">
        <v>41802</v>
      </c>
      <c r="D158" s="29">
        <v>39038</v>
      </c>
      <c r="E158" s="29">
        <v>42369</v>
      </c>
      <c r="F158" s="29">
        <v>42735</v>
      </c>
      <c r="G158" s="20">
        <v>27</v>
      </c>
      <c r="H158" s="20">
        <v>4</v>
      </c>
      <c r="I158" s="20">
        <v>324.10000000000002</v>
      </c>
      <c r="J158" s="20">
        <v>1</v>
      </c>
      <c r="K158" s="20">
        <v>1</v>
      </c>
      <c r="L158" s="20">
        <v>0</v>
      </c>
      <c r="M158" s="20">
        <v>25</v>
      </c>
      <c r="N158" s="20">
        <v>25</v>
      </c>
      <c r="O158" s="20">
        <v>0</v>
      </c>
      <c r="P158" s="30">
        <v>735625</v>
      </c>
      <c r="Q158" s="30">
        <v>435755</v>
      </c>
      <c r="R158" s="30">
        <v>59974</v>
      </c>
      <c r="S158" s="30">
        <v>239896</v>
      </c>
      <c r="T158" s="45">
        <v>0</v>
      </c>
      <c r="U158" s="45">
        <v>0</v>
      </c>
    </row>
    <row r="159" spans="1:21" x14ac:dyDescent="0.3">
      <c r="A159" s="20">
        <v>132</v>
      </c>
      <c r="B159" s="28" t="s">
        <v>483</v>
      </c>
      <c r="C159" s="20" t="s">
        <v>53</v>
      </c>
      <c r="D159" s="29" t="s">
        <v>484</v>
      </c>
      <c r="E159" s="29">
        <v>42369</v>
      </c>
      <c r="F159" s="29">
        <v>42735</v>
      </c>
      <c r="G159" s="20">
        <v>18</v>
      </c>
      <c r="H159" s="20">
        <v>3</v>
      </c>
      <c r="I159" s="20">
        <v>196.9</v>
      </c>
      <c r="J159" s="20">
        <v>3</v>
      </c>
      <c r="K159" s="20">
        <v>0</v>
      </c>
      <c r="L159" s="20">
        <v>3</v>
      </c>
      <c r="M159" s="20">
        <v>91.9</v>
      </c>
      <c r="N159" s="20">
        <v>0</v>
      </c>
      <c r="O159" s="20">
        <v>91.9</v>
      </c>
      <c r="P159" s="30">
        <v>2704157</v>
      </c>
      <c r="Q159" s="30">
        <v>1601834</v>
      </c>
      <c r="R159" s="30">
        <v>220464</v>
      </c>
      <c r="S159" s="30">
        <v>881859</v>
      </c>
      <c r="T159" s="45">
        <v>0</v>
      </c>
      <c r="U159" s="45">
        <v>0</v>
      </c>
    </row>
    <row r="160" spans="1:21" x14ac:dyDescent="0.3">
      <c r="A160" s="20">
        <v>133</v>
      </c>
      <c r="B160" s="28" t="s">
        <v>473</v>
      </c>
      <c r="C160" s="20" t="s">
        <v>107</v>
      </c>
      <c r="D160" s="29">
        <v>39318</v>
      </c>
      <c r="E160" s="29">
        <v>42369</v>
      </c>
      <c r="F160" s="29">
        <v>42735</v>
      </c>
      <c r="G160" s="20">
        <v>8</v>
      </c>
      <c r="H160" s="20">
        <v>8</v>
      </c>
      <c r="I160" s="20">
        <v>116</v>
      </c>
      <c r="J160" s="20">
        <v>2</v>
      </c>
      <c r="K160" s="20">
        <v>1</v>
      </c>
      <c r="L160" s="20">
        <v>1</v>
      </c>
      <c r="M160" s="20">
        <v>116</v>
      </c>
      <c r="N160" s="20">
        <v>49.9</v>
      </c>
      <c r="O160" s="20">
        <v>66.099999999999994</v>
      </c>
      <c r="P160" s="30">
        <v>5767300</v>
      </c>
      <c r="Q160" s="30">
        <v>2021902</v>
      </c>
      <c r="R160" s="30">
        <v>278280</v>
      </c>
      <c r="S160" s="30">
        <v>3467118</v>
      </c>
      <c r="T160" s="45">
        <v>0</v>
      </c>
      <c r="U160" s="45">
        <v>0</v>
      </c>
    </row>
    <row r="161" spans="1:21" x14ac:dyDescent="0.3">
      <c r="A161" s="20">
        <v>134</v>
      </c>
      <c r="B161" s="28" t="s">
        <v>396</v>
      </c>
      <c r="C161" s="20" t="s">
        <v>108</v>
      </c>
      <c r="D161" s="29">
        <v>39318</v>
      </c>
      <c r="E161" s="29">
        <v>42369</v>
      </c>
      <c r="F161" s="29">
        <v>42735</v>
      </c>
      <c r="G161" s="20">
        <v>6</v>
      </c>
      <c r="H161" s="20">
        <v>6</v>
      </c>
      <c r="I161" s="20">
        <v>112.6</v>
      </c>
      <c r="J161" s="20">
        <v>3</v>
      </c>
      <c r="K161" s="20">
        <v>1</v>
      </c>
      <c r="L161" s="20">
        <v>2</v>
      </c>
      <c r="M161" s="20">
        <v>112.6</v>
      </c>
      <c r="N161" s="20">
        <v>26.3</v>
      </c>
      <c r="O161" s="20">
        <v>86.3</v>
      </c>
      <c r="P161" s="30">
        <v>5667255</v>
      </c>
      <c r="Q161" s="30">
        <v>1962640</v>
      </c>
      <c r="R161" s="30">
        <v>270123</v>
      </c>
      <c r="S161" s="30">
        <v>3434492</v>
      </c>
      <c r="T161" s="45">
        <v>0</v>
      </c>
      <c r="U161" s="45">
        <v>0</v>
      </c>
    </row>
    <row r="162" spans="1:21" x14ac:dyDescent="0.3">
      <c r="A162" s="20">
        <v>135</v>
      </c>
      <c r="B162" s="28" t="s">
        <v>349</v>
      </c>
      <c r="C162" s="20" t="s">
        <v>71</v>
      </c>
      <c r="D162" s="29">
        <v>39606</v>
      </c>
      <c r="E162" s="29">
        <v>42369</v>
      </c>
      <c r="F162" s="29">
        <v>42735</v>
      </c>
      <c r="G162" s="20">
        <v>13</v>
      </c>
      <c r="H162" s="20">
        <v>9</v>
      </c>
      <c r="I162" s="36">
        <v>251.2</v>
      </c>
      <c r="J162" s="20">
        <v>4</v>
      </c>
      <c r="K162" s="20">
        <v>4</v>
      </c>
      <c r="L162" s="20">
        <v>0</v>
      </c>
      <c r="M162" s="20">
        <v>196</v>
      </c>
      <c r="N162" s="20">
        <v>196</v>
      </c>
      <c r="O162" s="20">
        <v>0</v>
      </c>
      <c r="P162" s="37">
        <f>Q162+R162+S162</f>
        <v>10475300</v>
      </c>
      <c r="Q162" s="37">
        <v>3416319</v>
      </c>
      <c r="R162" s="20">
        <v>470196</v>
      </c>
      <c r="S162" s="37">
        <v>6588785</v>
      </c>
      <c r="T162" s="45">
        <v>0</v>
      </c>
      <c r="U162" s="45">
        <v>0</v>
      </c>
    </row>
    <row r="163" spans="1:21" ht="18.75" customHeight="1" x14ac:dyDescent="0.3">
      <c r="A163" s="104" t="s">
        <v>196</v>
      </c>
      <c r="B163" s="105"/>
      <c r="C163" s="105"/>
      <c r="D163" s="105"/>
      <c r="E163" s="105"/>
      <c r="F163" s="106"/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45">
        <v>0</v>
      </c>
      <c r="U163" s="42">
        <v>0</v>
      </c>
    </row>
    <row r="164" spans="1:21" ht="18.75" customHeight="1" x14ac:dyDescent="0.3">
      <c r="A164" s="104" t="s">
        <v>197</v>
      </c>
      <c r="B164" s="105"/>
      <c r="C164" s="105"/>
      <c r="D164" s="105"/>
      <c r="E164" s="105"/>
      <c r="F164" s="106"/>
      <c r="G164" s="21">
        <f t="shared" ref="G164:P164" si="10">SUM(G167:G223)</f>
        <v>1808</v>
      </c>
      <c r="H164" s="21">
        <f t="shared" si="10"/>
        <v>1765</v>
      </c>
      <c r="I164" s="24">
        <f t="shared" si="10"/>
        <v>28708.29</v>
      </c>
      <c r="J164" s="21">
        <f t="shared" si="10"/>
        <v>764</v>
      </c>
      <c r="K164" s="21">
        <f t="shared" si="10"/>
        <v>521</v>
      </c>
      <c r="L164" s="21">
        <f t="shared" si="10"/>
        <v>243</v>
      </c>
      <c r="M164" s="24">
        <f t="shared" si="10"/>
        <v>28296.489999999994</v>
      </c>
      <c r="N164" s="24">
        <f t="shared" si="10"/>
        <v>18913.179999999997</v>
      </c>
      <c r="O164" s="24">
        <f t="shared" si="10"/>
        <v>9383.31</v>
      </c>
      <c r="P164" s="24">
        <f t="shared" si="10"/>
        <v>1005538171</v>
      </c>
      <c r="Q164" s="24">
        <f>SUM(Q167:Q223)</f>
        <v>395812900</v>
      </c>
      <c r="R164" s="24">
        <f>SUM(R167:R223)</f>
        <v>87362251</v>
      </c>
      <c r="S164" s="24">
        <f>SUM(S167:S223)</f>
        <v>522363020</v>
      </c>
      <c r="T164" s="42">
        <v>0</v>
      </c>
      <c r="U164" s="42">
        <v>0</v>
      </c>
    </row>
    <row r="165" spans="1:21" ht="18.75" customHeight="1" x14ac:dyDescent="0.3">
      <c r="A165" s="104" t="s">
        <v>198</v>
      </c>
      <c r="B165" s="105"/>
      <c r="C165" s="105"/>
      <c r="D165" s="105"/>
      <c r="E165" s="105"/>
      <c r="F165" s="106"/>
      <c r="G165" s="21">
        <v>1808</v>
      </c>
      <c r="H165" s="21">
        <v>1765</v>
      </c>
      <c r="I165" s="24">
        <v>28708.29</v>
      </c>
      <c r="J165" s="25">
        <v>764</v>
      </c>
      <c r="K165" s="25">
        <v>521</v>
      </c>
      <c r="L165" s="25">
        <v>243</v>
      </c>
      <c r="M165" s="24">
        <v>28296.489999999994</v>
      </c>
      <c r="N165" s="24">
        <v>18913.179999999997</v>
      </c>
      <c r="O165" s="24">
        <v>9383.31</v>
      </c>
      <c r="P165" s="24">
        <v>1005538171</v>
      </c>
      <c r="Q165" s="24">
        <v>395812900</v>
      </c>
      <c r="R165" s="24">
        <v>87362251</v>
      </c>
      <c r="S165" s="24">
        <v>522363020</v>
      </c>
      <c r="T165" s="42">
        <v>0</v>
      </c>
      <c r="U165" s="42">
        <v>0</v>
      </c>
    </row>
    <row r="166" spans="1:21" ht="18.75" customHeight="1" x14ac:dyDescent="0.3">
      <c r="A166" s="104" t="s">
        <v>24</v>
      </c>
      <c r="B166" s="105"/>
      <c r="C166" s="105"/>
      <c r="D166" s="105"/>
      <c r="E166" s="105"/>
      <c r="F166" s="106"/>
      <c r="G166" s="21">
        <v>1808</v>
      </c>
      <c r="H166" s="21">
        <v>1765</v>
      </c>
      <c r="I166" s="24">
        <v>28708.29</v>
      </c>
      <c r="J166" s="25">
        <v>764</v>
      </c>
      <c r="K166" s="25">
        <v>521</v>
      </c>
      <c r="L166" s="25">
        <v>243</v>
      </c>
      <c r="M166" s="24">
        <v>28296.489999999994</v>
      </c>
      <c r="N166" s="24">
        <v>18913.179999999997</v>
      </c>
      <c r="O166" s="24">
        <v>9383.31</v>
      </c>
      <c r="P166" s="24">
        <v>1005538171</v>
      </c>
      <c r="Q166" s="24">
        <v>395812900</v>
      </c>
      <c r="R166" s="24">
        <v>87362251</v>
      </c>
      <c r="S166" s="24">
        <v>522363020</v>
      </c>
      <c r="T166" s="42">
        <v>0</v>
      </c>
      <c r="U166" s="42">
        <v>0</v>
      </c>
    </row>
    <row r="167" spans="1:21" x14ac:dyDescent="0.3">
      <c r="A167" s="20">
        <v>136</v>
      </c>
      <c r="B167" s="28" t="s">
        <v>397</v>
      </c>
      <c r="C167" s="20" t="s">
        <v>195</v>
      </c>
      <c r="D167" s="29">
        <v>39588</v>
      </c>
      <c r="E167" s="29">
        <v>42735</v>
      </c>
      <c r="F167" s="29">
        <v>43100</v>
      </c>
      <c r="G167" s="20">
        <v>19</v>
      </c>
      <c r="H167" s="20">
        <v>19</v>
      </c>
      <c r="I167" s="20">
        <v>164.2</v>
      </c>
      <c r="J167" s="20">
        <v>4</v>
      </c>
      <c r="K167" s="20">
        <v>1</v>
      </c>
      <c r="L167" s="20">
        <v>3</v>
      </c>
      <c r="M167" s="20">
        <v>164.2</v>
      </c>
      <c r="N167" s="20">
        <v>21</v>
      </c>
      <c r="O167" s="20">
        <v>143.19999999999999</v>
      </c>
      <c r="P167" s="30">
        <f t="shared" ref="P167:P223" si="11">Q167+R167+S167</f>
        <v>8039445</v>
      </c>
      <c r="Q167" s="30">
        <v>2296839</v>
      </c>
      <c r="R167" s="30">
        <v>506949</v>
      </c>
      <c r="S167" s="30">
        <v>5235657</v>
      </c>
      <c r="T167" s="45">
        <v>0</v>
      </c>
      <c r="U167" s="45">
        <v>0</v>
      </c>
    </row>
    <row r="168" spans="1:21" x14ac:dyDescent="0.3">
      <c r="A168" s="20">
        <v>137</v>
      </c>
      <c r="B168" s="28" t="s">
        <v>479</v>
      </c>
      <c r="C168" s="20" t="s">
        <v>160</v>
      </c>
      <c r="D168" s="29">
        <v>39606</v>
      </c>
      <c r="E168" s="29">
        <v>42735</v>
      </c>
      <c r="F168" s="29">
        <v>43100</v>
      </c>
      <c r="G168" s="20">
        <v>16</v>
      </c>
      <c r="H168" s="20">
        <v>16</v>
      </c>
      <c r="I168" s="20">
        <v>118.7</v>
      </c>
      <c r="J168" s="20">
        <v>4</v>
      </c>
      <c r="K168" s="20">
        <v>1</v>
      </c>
      <c r="L168" s="20">
        <v>3</v>
      </c>
      <c r="M168" s="20">
        <v>118.7</v>
      </c>
      <c r="N168" s="20">
        <v>41</v>
      </c>
      <c r="O168" s="20">
        <v>77.7</v>
      </c>
      <c r="P168" s="30">
        <f t="shared" si="11"/>
        <v>6700607</v>
      </c>
      <c r="Q168" s="30">
        <v>1660383</v>
      </c>
      <c r="R168" s="30">
        <v>366472</v>
      </c>
      <c r="S168" s="30">
        <v>4673752</v>
      </c>
      <c r="T168" s="45">
        <v>0</v>
      </c>
      <c r="U168" s="45">
        <v>0</v>
      </c>
    </row>
    <row r="169" spans="1:21" x14ac:dyDescent="0.3">
      <c r="A169" s="20">
        <v>138</v>
      </c>
      <c r="B169" s="28" t="s">
        <v>398</v>
      </c>
      <c r="C169" s="20" t="s">
        <v>125</v>
      </c>
      <c r="D169" s="29">
        <v>39606</v>
      </c>
      <c r="E169" s="29">
        <v>42735</v>
      </c>
      <c r="F169" s="29">
        <v>43100</v>
      </c>
      <c r="G169" s="20">
        <v>11</v>
      </c>
      <c r="H169" s="20">
        <v>11</v>
      </c>
      <c r="I169" s="20">
        <v>94.3</v>
      </c>
      <c r="J169" s="20">
        <v>3</v>
      </c>
      <c r="K169" s="20">
        <v>0</v>
      </c>
      <c r="L169" s="20">
        <v>3</v>
      </c>
      <c r="M169" s="20">
        <v>94.3</v>
      </c>
      <c r="N169" s="20">
        <v>0</v>
      </c>
      <c r="O169" s="20">
        <v>94.3</v>
      </c>
      <c r="P169" s="30">
        <f t="shared" si="11"/>
        <v>5982637</v>
      </c>
      <c r="Q169" s="30">
        <v>1319073</v>
      </c>
      <c r="R169" s="30">
        <v>291141</v>
      </c>
      <c r="S169" s="30">
        <v>4372423</v>
      </c>
      <c r="T169" s="45">
        <v>0</v>
      </c>
      <c r="U169" s="45">
        <v>0</v>
      </c>
    </row>
    <row r="170" spans="1:21" x14ac:dyDescent="0.3">
      <c r="A170" s="20">
        <v>139</v>
      </c>
      <c r="B170" s="28" t="s">
        <v>399</v>
      </c>
      <c r="C170" s="20" t="s">
        <v>130</v>
      </c>
      <c r="D170" s="29">
        <v>39606</v>
      </c>
      <c r="E170" s="29">
        <v>42735</v>
      </c>
      <c r="F170" s="29">
        <v>43100</v>
      </c>
      <c r="G170" s="20">
        <v>1</v>
      </c>
      <c r="H170" s="20">
        <v>1</v>
      </c>
      <c r="I170" s="20">
        <v>107.4</v>
      </c>
      <c r="J170" s="20">
        <v>4</v>
      </c>
      <c r="K170" s="20">
        <v>4</v>
      </c>
      <c r="L170" s="20">
        <v>0</v>
      </c>
      <c r="M170" s="20">
        <v>107.4</v>
      </c>
      <c r="N170" s="20">
        <v>107.4</v>
      </c>
      <c r="O170" s="20">
        <v>0</v>
      </c>
      <c r="P170" s="30">
        <f t="shared" si="11"/>
        <v>6368105</v>
      </c>
      <c r="Q170" s="30">
        <v>1502317</v>
      </c>
      <c r="R170" s="30">
        <v>331586</v>
      </c>
      <c r="S170" s="30">
        <v>4534202</v>
      </c>
      <c r="T170" s="45">
        <v>0</v>
      </c>
      <c r="U170" s="45">
        <v>0</v>
      </c>
    </row>
    <row r="171" spans="1:21" x14ac:dyDescent="0.3">
      <c r="A171" s="20">
        <v>140</v>
      </c>
      <c r="B171" s="28" t="s">
        <v>400</v>
      </c>
      <c r="C171" s="20" t="s">
        <v>208</v>
      </c>
      <c r="D171" s="29">
        <v>39588</v>
      </c>
      <c r="E171" s="29">
        <v>42735</v>
      </c>
      <c r="F171" s="29">
        <v>43100</v>
      </c>
      <c r="G171" s="20">
        <v>35</v>
      </c>
      <c r="H171" s="20">
        <v>35</v>
      </c>
      <c r="I171" s="20">
        <v>906.93</v>
      </c>
      <c r="J171" s="20">
        <v>16</v>
      </c>
      <c r="K171" s="20">
        <v>12</v>
      </c>
      <c r="L171" s="20">
        <v>4</v>
      </c>
      <c r="M171" s="20">
        <v>906.93</v>
      </c>
      <c r="N171" s="20">
        <v>703.43</v>
      </c>
      <c r="O171" s="20">
        <v>203.5</v>
      </c>
      <c r="P171" s="30">
        <f t="shared" si="11"/>
        <v>29894275</v>
      </c>
      <c r="Q171" s="30">
        <v>12686188</v>
      </c>
      <c r="R171" s="30">
        <v>2800045</v>
      </c>
      <c r="S171" s="30">
        <v>14408042</v>
      </c>
      <c r="T171" s="45">
        <v>0</v>
      </c>
      <c r="U171" s="45">
        <v>0</v>
      </c>
    </row>
    <row r="172" spans="1:21" x14ac:dyDescent="0.3">
      <c r="A172" s="20">
        <v>141</v>
      </c>
      <c r="B172" s="28" t="s">
        <v>401</v>
      </c>
      <c r="C172" s="20" t="s">
        <v>209</v>
      </c>
      <c r="D172" s="29">
        <v>39588</v>
      </c>
      <c r="E172" s="29">
        <v>42735</v>
      </c>
      <c r="F172" s="29">
        <v>43100</v>
      </c>
      <c r="G172" s="20">
        <v>66</v>
      </c>
      <c r="H172" s="20">
        <v>66</v>
      </c>
      <c r="I172" s="20">
        <v>978.2</v>
      </c>
      <c r="J172" s="20">
        <v>31</v>
      </c>
      <c r="K172" s="20">
        <v>21</v>
      </c>
      <c r="L172" s="20">
        <v>10</v>
      </c>
      <c r="M172" s="20">
        <v>978.2</v>
      </c>
      <c r="N172" s="20">
        <v>614.57000000000005</v>
      </c>
      <c r="O172" s="20">
        <v>363.63</v>
      </c>
      <c r="P172" s="30">
        <f t="shared" si="11"/>
        <v>31991395</v>
      </c>
      <c r="Q172" s="30">
        <v>13683117</v>
      </c>
      <c r="R172" s="30">
        <v>3020084</v>
      </c>
      <c r="S172" s="30">
        <v>15288194</v>
      </c>
      <c r="T172" s="45">
        <v>0</v>
      </c>
      <c r="U172" s="45">
        <v>0</v>
      </c>
    </row>
    <row r="173" spans="1:21" x14ac:dyDescent="0.3">
      <c r="A173" s="20">
        <v>142</v>
      </c>
      <c r="B173" s="28" t="s">
        <v>402</v>
      </c>
      <c r="C173" s="20" t="s">
        <v>210</v>
      </c>
      <c r="D173" s="29">
        <v>39588</v>
      </c>
      <c r="E173" s="29">
        <v>42735</v>
      </c>
      <c r="F173" s="29">
        <v>43100</v>
      </c>
      <c r="G173" s="20">
        <v>38</v>
      </c>
      <c r="H173" s="20">
        <v>38</v>
      </c>
      <c r="I173" s="20">
        <v>717.8</v>
      </c>
      <c r="J173" s="20">
        <v>22</v>
      </c>
      <c r="K173" s="20">
        <v>18</v>
      </c>
      <c r="L173" s="20">
        <v>4</v>
      </c>
      <c r="M173" s="20">
        <v>717.8</v>
      </c>
      <c r="N173" s="20">
        <v>569.16</v>
      </c>
      <c r="O173" s="20">
        <v>148.63999999999999</v>
      </c>
      <c r="P173" s="30">
        <f t="shared" si="11"/>
        <v>24329125</v>
      </c>
      <c r="Q173" s="30">
        <v>10040627</v>
      </c>
      <c r="R173" s="30">
        <v>2216128</v>
      </c>
      <c r="S173" s="30">
        <v>12072370</v>
      </c>
      <c r="T173" s="45">
        <v>0</v>
      </c>
      <c r="U173" s="45">
        <v>0</v>
      </c>
    </row>
    <row r="174" spans="1:21" x14ac:dyDescent="0.3">
      <c r="A174" s="20">
        <v>143</v>
      </c>
      <c r="B174" s="28" t="s">
        <v>403</v>
      </c>
      <c r="C174" s="20" t="s">
        <v>207</v>
      </c>
      <c r="D174" s="29">
        <v>39588</v>
      </c>
      <c r="E174" s="29">
        <v>42735</v>
      </c>
      <c r="F174" s="29">
        <v>43100</v>
      </c>
      <c r="G174" s="20">
        <v>58</v>
      </c>
      <c r="H174" s="20">
        <v>58</v>
      </c>
      <c r="I174" s="20">
        <v>799.6</v>
      </c>
      <c r="J174" s="20">
        <v>26</v>
      </c>
      <c r="K174" s="20">
        <v>18</v>
      </c>
      <c r="L174" s="20">
        <v>8</v>
      </c>
      <c r="M174" s="20">
        <v>799.6</v>
      </c>
      <c r="N174" s="20">
        <v>557.62</v>
      </c>
      <c r="O174" s="20">
        <v>241.98</v>
      </c>
      <c r="P174" s="30">
        <f t="shared" si="11"/>
        <v>26736090</v>
      </c>
      <c r="Q174" s="30">
        <v>11184850</v>
      </c>
      <c r="R174" s="30">
        <v>2468676</v>
      </c>
      <c r="S174" s="30">
        <v>13082564</v>
      </c>
      <c r="T174" s="45">
        <v>0</v>
      </c>
      <c r="U174" s="45">
        <v>0</v>
      </c>
    </row>
    <row r="175" spans="1:21" x14ac:dyDescent="0.3">
      <c r="A175" s="20">
        <v>144</v>
      </c>
      <c r="B175" s="28" t="s">
        <v>404</v>
      </c>
      <c r="C175" s="20" t="s">
        <v>211</v>
      </c>
      <c r="D175" s="29">
        <v>39588</v>
      </c>
      <c r="E175" s="29">
        <v>42735</v>
      </c>
      <c r="F175" s="29">
        <v>43100</v>
      </c>
      <c r="G175" s="20">
        <v>27</v>
      </c>
      <c r="H175" s="20">
        <v>27</v>
      </c>
      <c r="I175" s="20">
        <v>486</v>
      </c>
      <c r="J175" s="20">
        <v>11</v>
      </c>
      <c r="K175" s="20">
        <v>9</v>
      </c>
      <c r="L175" s="20">
        <v>2</v>
      </c>
      <c r="M175" s="20">
        <v>486</v>
      </c>
      <c r="N175" s="20">
        <v>384.5</v>
      </c>
      <c r="O175" s="20">
        <v>101.5</v>
      </c>
      <c r="P175" s="30">
        <f t="shared" si="11"/>
        <v>17508410</v>
      </c>
      <c r="Q175" s="30">
        <v>6798195</v>
      </c>
      <c r="R175" s="30">
        <v>1500471</v>
      </c>
      <c r="S175" s="30">
        <v>9209744</v>
      </c>
      <c r="T175" s="45">
        <v>0</v>
      </c>
      <c r="U175" s="45">
        <v>0</v>
      </c>
    </row>
    <row r="176" spans="1:21" x14ac:dyDescent="0.3">
      <c r="A176" s="20">
        <v>145</v>
      </c>
      <c r="B176" s="28" t="s">
        <v>474</v>
      </c>
      <c r="C176" s="20" t="s">
        <v>141</v>
      </c>
      <c r="D176" s="29">
        <v>39588</v>
      </c>
      <c r="E176" s="29">
        <v>42735</v>
      </c>
      <c r="F176" s="29">
        <v>43100</v>
      </c>
      <c r="G176" s="20">
        <v>7</v>
      </c>
      <c r="H176" s="20">
        <v>7</v>
      </c>
      <c r="I176" s="20">
        <v>173.6</v>
      </c>
      <c r="J176" s="20">
        <v>4</v>
      </c>
      <c r="K176" s="20">
        <v>3</v>
      </c>
      <c r="L176" s="20">
        <v>1</v>
      </c>
      <c r="M176" s="20">
        <v>173.6</v>
      </c>
      <c r="N176" s="20">
        <v>139.5</v>
      </c>
      <c r="O176" s="20">
        <v>34.1</v>
      </c>
      <c r="P176" s="30">
        <f t="shared" si="11"/>
        <v>8316040</v>
      </c>
      <c r="Q176" s="30">
        <v>2428326</v>
      </c>
      <c r="R176" s="30">
        <v>535971</v>
      </c>
      <c r="S176" s="30">
        <v>5351743</v>
      </c>
      <c r="T176" s="45">
        <v>0</v>
      </c>
      <c r="U176" s="45">
        <v>0</v>
      </c>
    </row>
    <row r="177" spans="1:21" x14ac:dyDescent="0.3">
      <c r="A177" s="20">
        <v>146</v>
      </c>
      <c r="B177" s="28" t="s">
        <v>405</v>
      </c>
      <c r="C177" s="20" t="s">
        <v>189</v>
      </c>
      <c r="D177" s="29">
        <v>39588</v>
      </c>
      <c r="E177" s="29">
        <v>42735</v>
      </c>
      <c r="F177" s="29">
        <v>43100</v>
      </c>
      <c r="G177" s="20">
        <v>11</v>
      </c>
      <c r="H177" s="20">
        <v>11</v>
      </c>
      <c r="I177" s="20">
        <v>263.39999999999998</v>
      </c>
      <c r="J177" s="20">
        <v>5</v>
      </c>
      <c r="K177" s="20">
        <v>5</v>
      </c>
      <c r="L177" s="20">
        <v>0</v>
      </c>
      <c r="M177" s="20">
        <v>263.39999999999998</v>
      </c>
      <c r="N177" s="20">
        <v>263.39999999999998</v>
      </c>
      <c r="O177" s="20">
        <v>0</v>
      </c>
      <c r="P177" s="30">
        <f t="shared" si="11"/>
        <v>10958405</v>
      </c>
      <c r="Q177" s="30">
        <v>3684454</v>
      </c>
      <c r="R177" s="30">
        <v>813218</v>
      </c>
      <c r="S177" s="30">
        <v>6460733</v>
      </c>
      <c r="T177" s="45">
        <v>0</v>
      </c>
      <c r="U177" s="45">
        <v>0</v>
      </c>
    </row>
    <row r="178" spans="1:21" x14ac:dyDescent="0.3">
      <c r="A178" s="20">
        <v>147</v>
      </c>
      <c r="B178" s="28" t="s">
        <v>406</v>
      </c>
      <c r="C178" s="20" t="s">
        <v>144</v>
      </c>
      <c r="D178" s="29">
        <v>39588</v>
      </c>
      <c r="E178" s="29">
        <v>42735</v>
      </c>
      <c r="F178" s="29">
        <v>43100</v>
      </c>
      <c r="G178" s="20">
        <v>6</v>
      </c>
      <c r="H178" s="20">
        <v>6</v>
      </c>
      <c r="I178" s="20">
        <v>78.3</v>
      </c>
      <c r="J178" s="20">
        <v>3</v>
      </c>
      <c r="K178" s="20">
        <v>3</v>
      </c>
      <c r="L178" s="20">
        <v>0</v>
      </c>
      <c r="M178" s="20">
        <v>78.3</v>
      </c>
      <c r="N178" s="20">
        <v>78.3</v>
      </c>
      <c r="O178" s="20">
        <v>0</v>
      </c>
      <c r="P178" s="30">
        <f t="shared" si="11"/>
        <v>5511837</v>
      </c>
      <c r="Q178" s="30">
        <v>1095265</v>
      </c>
      <c r="R178" s="30">
        <v>241742</v>
      </c>
      <c r="S178" s="30">
        <v>4174830</v>
      </c>
      <c r="T178" s="45">
        <v>0</v>
      </c>
      <c r="U178" s="45">
        <v>0</v>
      </c>
    </row>
    <row r="179" spans="1:21" x14ac:dyDescent="0.3">
      <c r="A179" s="20">
        <v>148</v>
      </c>
      <c r="B179" s="28" t="s">
        <v>407</v>
      </c>
      <c r="C179" s="20" t="s">
        <v>201</v>
      </c>
      <c r="D179" s="29">
        <v>39588</v>
      </c>
      <c r="E179" s="29">
        <v>42735</v>
      </c>
      <c r="F179" s="29">
        <v>43100</v>
      </c>
      <c r="G179" s="20">
        <v>41</v>
      </c>
      <c r="H179" s="20">
        <v>35</v>
      </c>
      <c r="I179" s="20">
        <v>478.6</v>
      </c>
      <c r="J179" s="20">
        <v>9</v>
      </c>
      <c r="K179" s="20">
        <v>4</v>
      </c>
      <c r="L179" s="20">
        <v>5</v>
      </c>
      <c r="M179" s="20">
        <v>462.3</v>
      </c>
      <c r="N179" s="20">
        <v>224.9</v>
      </c>
      <c r="O179" s="20">
        <f>M179-N179</f>
        <v>237.4</v>
      </c>
      <c r="P179" s="30">
        <f t="shared" si="11"/>
        <v>13603177</v>
      </c>
      <c r="Q179" s="30">
        <v>6466678</v>
      </c>
      <c r="R179" s="30">
        <v>1427301</v>
      </c>
      <c r="S179" s="30">
        <v>5709198</v>
      </c>
      <c r="T179" s="45">
        <v>0</v>
      </c>
      <c r="U179" s="45">
        <v>0</v>
      </c>
    </row>
    <row r="180" spans="1:21" x14ac:dyDescent="0.3">
      <c r="A180" s="20">
        <v>149</v>
      </c>
      <c r="B180" s="28" t="s">
        <v>409</v>
      </c>
      <c r="C180" s="20" t="s">
        <v>138</v>
      </c>
      <c r="D180" s="29">
        <v>39588</v>
      </c>
      <c r="E180" s="29">
        <v>42735</v>
      </c>
      <c r="F180" s="29">
        <v>43100</v>
      </c>
      <c r="G180" s="20">
        <v>9</v>
      </c>
      <c r="H180" s="20">
        <v>9</v>
      </c>
      <c r="I180" s="20">
        <v>195.4</v>
      </c>
      <c r="J180" s="20">
        <v>4</v>
      </c>
      <c r="K180" s="20">
        <v>4</v>
      </c>
      <c r="L180" s="20">
        <v>0</v>
      </c>
      <c r="M180" s="20">
        <v>195.4</v>
      </c>
      <c r="N180" s="20">
        <v>195.4</v>
      </c>
      <c r="O180" s="20">
        <v>0</v>
      </c>
      <c r="P180" s="30">
        <f t="shared" si="11"/>
        <v>8957505</v>
      </c>
      <c r="Q180" s="30">
        <v>2733266</v>
      </c>
      <c r="R180" s="30">
        <v>603276</v>
      </c>
      <c r="S180" s="30">
        <v>5620963</v>
      </c>
      <c r="T180" s="45">
        <v>0</v>
      </c>
      <c r="U180" s="45">
        <v>0</v>
      </c>
    </row>
    <row r="181" spans="1:21" x14ac:dyDescent="0.3">
      <c r="A181" s="20">
        <v>150</v>
      </c>
      <c r="B181" s="28" t="s">
        <v>410</v>
      </c>
      <c r="C181" s="20" t="s">
        <v>411</v>
      </c>
      <c r="D181" s="29">
        <v>39588</v>
      </c>
      <c r="E181" s="29">
        <v>42735</v>
      </c>
      <c r="F181" s="29">
        <v>43100</v>
      </c>
      <c r="G181" s="20">
        <v>12</v>
      </c>
      <c r="H181" s="20">
        <v>12</v>
      </c>
      <c r="I181" s="20">
        <v>195</v>
      </c>
      <c r="J181" s="20">
        <v>6</v>
      </c>
      <c r="K181" s="20">
        <v>4</v>
      </c>
      <c r="L181" s="20">
        <v>2</v>
      </c>
      <c r="M181" s="20">
        <v>195</v>
      </c>
      <c r="N181" s="20">
        <v>124</v>
      </c>
      <c r="O181" s="20">
        <v>71</v>
      </c>
      <c r="P181" s="30">
        <f t="shared" si="11"/>
        <v>8945735</v>
      </c>
      <c r="Q181" s="30">
        <v>2727671</v>
      </c>
      <c r="R181" s="30">
        <v>602041</v>
      </c>
      <c r="S181" s="30">
        <v>5616023</v>
      </c>
      <c r="T181" s="45">
        <v>0</v>
      </c>
      <c r="U181" s="45">
        <v>0</v>
      </c>
    </row>
    <row r="182" spans="1:21" x14ac:dyDescent="0.3">
      <c r="A182" s="20">
        <v>151</v>
      </c>
      <c r="B182" s="28" t="s">
        <v>412</v>
      </c>
      <c r="C182" s="20" t="s">
        <v>203</v>
      </c>
      <c r="D182" s="29">
        <v>39588</v>
      </c>
      <c r="E182" s="29">
        <v>42735</v>
      </c>
      <c r="F182" s="29">
        <v>43100</v>
      </c>
      <c r="G182" s="20">
        <v>24</v>
      </c>
      <c r="H182" s="20">
        <v>24</v>
      </c>
      <c r="I182" s="20">
        <v>293.2</v>
      </c>
      <c r="J182" s="20">
        <v>7</v>
      </c>
      <c r="K182" s="20">
        <v>6</v>
      </c>
      <c r="L182" s="20">
        <v>1</v>
      </c>
      <c r="M182" s="20">
        <v>293.2</v>
      </c>
      <c r="N182" s="20">
        <v>251.2</v>
      </c>
      <c r="O182" s="20">
        <v>42</v>
      </c>
      <c r="P182" s="30">
        <f t="shared" si="11"/>
        <v>11835270</v>
      </c>
      <c r="Q182" s="30">
        <v>4101298</v>
      </c>
      <c r="R182" s="30">
        <v>905222</v>
      </c>
      <c r="S182" s="30">
        <v>6828750</v>
      </c>
      <c r="T182" s="45">
        <v>0</v>
      </c>
      <c r="U182" s="45">
        <v>0</v>
      </c>
    </row>
    <row r="183" spans="1:21" x14ac:dyDescent="0.3">
      <c r="A183" s="20">
        <v>152</v>
      </c>
      <c r="B183" s="28" t="s">
        <v>413</v>
      </c>
      <c r="C183" s="20" t="s">
        <v>214</v>
      </c>
      <c r="D183" s="29">
        <v>39588</v>
      </c>
      <c r="E183" s="29">
        <v>42735</v>
      </c>
      <c r="F183" s="29">
        <v>43100</v>
      </c>
      <c r="G183" s="20">
        <v>16</v>
      </c>
      <c r="H183" s="20">
        <v>16</v>
      </c>
      <c r="I183" s="20">
        <v>243.7</v>
      </c>
      <c r="J183" s="20">
        <v>7</v>
      </c>
      <c r="K183" s="20">
        <v>5</v>
      </c>
      <c r="L183" s="20">
        <v>2</v>
      </c>
      <c r="M183" s="20">
        <v>243.7</v>
      </c>
      <c r="N183" s="20">
        <v>142.6</v>
      </c>
      <c r="O183" s="20">
        <v>101.1</v>
      </c>
      <c r="P183" s="30">
        <f t="shared" si="11"/>
        <v>10378732</v>
      </c>
      <c r="Q183" s="30">
        <v>3408889</v>
      </c>
      <c r="R183" s="30">
        <v>752396</v>
      </c>
      <c r="S183" s="30">
        <v>6217447</v>
      </c>
      <c r="T183" s="45">
        <v>0</v>
      </c>
      <c r="U183" s="45">
        <v>0</v>
      </c>
    </row>
    <row r="184" spans="1:21" x14ac:dyDescent="0.3">
      <c r="A184" s="20">
        <v>153</v>
      </c>
      <c r="B184" s="28" t="s">
        <v>414</v>
      </c>
      <c r="C184" s="20" t="s">
        <v>213</v>
      </c>
      <c r="D184" s="29">
        <v>39588</v>
      </c>
      <c r="E184" s="29">
        <v>42735</v>
      </c>
      <c r="F184" s="29">
        <v>43100</v>
      </c>
      <c r="G184" s="20">
        <v>8</v>
      </c>
      <c r="H184" s="20">
        <v>8</v>
      </c>
      <c r="I184" s="20">
        <v>180.4</v>
      </c>
      <c r="J184" s="20">
        <v>3</v>
      </c>
      <c r="K184" s="20">
        <v>3</v>
      </c>
      <c r="L184" s="20">
        <v>0</v>
      </c>
      <c r="M184" s="20">
        <v>180.4</v>
      </c>
      <c r="N184" s="20">
        <v>180.4</v>
      </c>
      <c r="O184" s="20">
        <v>0</v>
      </c>
      <c r="P184" s="30">
        <f t="shared" si="11"/>
        <v>8516130</v>
      </c>
      <c r="Q184" s="30">
        <v>2523445</v>
      </c>
      <c r="R184" s="30">
        <v>556965</v>
      </c>
      <c r="S184" s="30">
        <v>5435720</v>
      </c>
      <c r="T184" s="45">
        <v>0</v>
      </c>
      <c r="U184" s="45">
        <v>0</v>
      </c>
    </row>
    <row r="185" spans="1:21" x14ac:dyDescent="0.3">
      <c r="A185" s="20">
        <v>154</v>
      </c>
      <c r="B185" s="28" t="s">
        <v>415</v>
      </c>
      <c r="C185" s="20" t="s">
        <v>145</v>
      </c>
      <c r="D185" s="29">
        <v>39588</v>
      </c>
      <c r="E185" s="29">
        <v>42735</v>
      </c>
      <c r="F185" s="29">
        <v>43100</v>
      </c>
      <c r="G185" s="20">
        <v>8</v>
      </c>
      <c r="H185" s="20">
        <v>8</v>
      </c>
      <c r="I185" s="20">
        <v>119.2</v>
      </c>
      <c r="J185" s="20">
        <v>3</v>
      </c>
      <c r="K185" s="20">
        <v>2</v>
      </c>
      <c r="L185" s="20">
        <v>1</v>
      </c>
      <c r="M185" s="20">
        <v>119.2</v>
      </c>
      <c r="N185" s="20">
        <v>55.9</v>
      </c>
      <c r="O185" s="20">
        <v>63.3</v>
      </c>
      <c r="P185" s="30">
        <f t="shared" si="11"/>
        <v>6715320</v>
      </c>
      <c r="Q185" s="30">
        <v>1667376</v>
      </c>
      <c r="R185" s="30">
        <v>368017</v>
      </c>
      <c r="S185" s="30">
        <v>4679927</v>
      </c>
      <c r="T185" s="45">
        <v>0</v>
      </c>
      <c r="U185" s="45">
        <v>0</v>
      </c>
    </row>
    <row r="186" spans="1:21" x14ac:dyDescent="0.3">
      <c r="A186" s="20">
        <v>155</v>
      </c>
      <c r="B186" s="28" t="s">
        <v>416</v>
      </c>
      <c r="C186" s="20" t="s">
        <v>193</v>
      </c>
      <c r="D186" s="29">
        <v>39588</v>
      </c>
      <c r="E186" s="29">
        <v>42735</v>
      </c>
      <c r="F186" s="29">
        <v>43100</v>
      </c>
      <c r="G186" s="20">
        <v>9</v>
      </c>
      <c r="H186" s="20">
        <v>9</v>
      </c>
      <c r="I186" s="20">
        <v>158.69999999999999</v>
      </c>
      <c r="J186" s="20">
        <v>4</v>
      </c>
      <c r="K186" s="20">
        <v>3</v>
      </c>
      <c r="L186" s="20">
        <v>1</v>
      </c>
      <c r="M186" s="20">
        <v>158.69999999999999</v>
      </c>
      <c r="N186" s="20">
        <v>126.9</v>
      </c>
      <c r="O186" s="20">
        <v>31.8</v>
      </c>
      <c r="P186" s="30">
        <f t="shared" si="11"/>
        <v>7877607</v>
      </c>
      <c r="Q186" s="30">
        <v>2219905</v>
      </c>
      <c r="R186" s="30">
        <v>489968</v>
      </c>
      <c r="S186" s="30">
        <v>5167734</v>
      </c>
      <c r="T186" s="45">
        <v>0</v>
      </c>
      <c r="U186" s="45">
        <v>0</v>
      </c>
    </row>
    <row r="187" spans="1:21" x14ac:dyDescent="0.3">
      <c r="A187" s="20">
        <v>156</v>
      </c>
      <c r="B187" s="28" t="s">
        <v>417</v>
      </c>
      <c r="C187" s="20" t="s">
        <v>206</v>
      </c>
      <c r="D187" s="29">
        <v>39588</v>
      </c>
      <c r="E187" s="29">
        <v>42735</v>
      </c>
      <c r="F187" s="29">
        <v>43100</v>
      </c>
      <c r="G187" s="20">
        <v>124</v>
      </c>
      <c r="H187" s="20">
        <v>124</v>
      </c>
      <c r="I187" s="30">
        <v>2678.9</v>
      </c>
      <c r="J187" s="20">
        <v>78</v>
      </c>
      <c r="K187" s="20">
        <v>63</v>
      </c>
      <c r="L187" s="20">
        <v>15</v>
      </c>
      <c r="M187" s="30">
        <v>2678.9</v>
      </c>
      <c r="N187" s="30">
        <v>2079.42</v>
      </c>
      <c r="O187" s="20">
        <v>599.48</v>
      </c>
      <c r="P187" s="30">
        <f t="shared" si="11"/>
        <v>82034493</v>
      </c>
      <c r="Q187" s="30">
        <v>37472605</v>
      </c>
      <c r="R187" s="30">
        <v>8270805</v>
      </c>
      <c r="S187" s="30">
        <v>36291083</v>
      </c>
      <c r="T187" s="45">
        <v>0</v>
      </c>
      <c r="U187" s="45">
        <v>0</v>
      </c>
    </row>
    <row r="188" spans="1:21" x14ac:dyDescent="0.3">
      <c r="A188" s="20">
        <v>157</v>
      </c>
      <c r="B188" s="28" t="s">
        <v>418</v>
      </c>
      <c r="C188" s="20" t="s">
        <v>172</v>
      </c>
      <c r="D188" s="29">
        <v>39606</v>
      </c>
      <c r="E188" s="29">
        <v>42735</v>
      </c>
      <c r="F188" s="29">
        <v>43100</v>
      </c>
      <c r="G188" s="20">
        <v>39</v>
      </c>
      <c r="H188" s="20">
        <v>33</v>
      </c>
      <c r="I188" s="20">
        <v>748.5</v>
      </c>
      <c r="J188" s="20">
        <v>13</v>
      </c>
      <c r="K188" s="20">
        <v>8</v>
      </c>
      <c r="L188" s="20">
        <v>5</v>
      </c>
      <c r="M188" s="20">
        <v>692.8</v>
      </c>
      <c r="N188" s="20">
        <v>410.7</v>
      </c>
      <c r="O188" s="20">
        <v>282.10000000000002</v>
      </c>
      <c r="P188" s="30">
        <f t="shared" si="11"/>
        <v>23283027</v>
      </c>
      <c r="Q188" s="30">
        <v>9690926</v>
      </c>
      <c r="R188" s="30">
        <v>2138943</v>
      </c>
      <c r="S188" s="30">
        <v>11453158</v>
      </c>
      <c r="T188" s="45">
        <v>0</v>
      </c>
      <c r="U188" s="45">
        <v>0</v>
      </c>
    </row>
    <row r="189" spans="1:21" x14ac:dyDescent="0.3">
      <c r="A189" s="20">
        <v>158</v>
      </c>
      <c r="B189" s="28" t="s">
        <v>482</v>
      </c>
      <c r="C189" s="20" t="s">
        <v>485</v>
      </c>
      <c r="D189" s="29" t="s">
        <v>486</v>
      </c>
      <c r="E189" s="29">
        <v>42735</v>
      </c>
      <c r="F189" s="29">
        <v>43100</v>
      </c>
      <c r="G189" s="20">
        <v>34</v>
      </c>
      <c r="H189" s="20">
        <v>3</v>
      </c>
      <c r="I189" s="20">
        <v>395.5</v>
      </c>
      <c r="J189" s="20">
        <v>1</v>
      </c>
      <c r="K189" s="20">
        <v>0</v>
      </c>
      <c r="L189" s="20">
        <v>1</v>
      </c>
      <c r="M189" s="20">
        <v>55.7</v>
      </c>
      <c r="N189" s="20">
        <v>0</v>
      </c>
      <c r="O189" s="20">
        <v>55.7</v>
      </c>
      <c r="P189" s="30">
        <f t="shared" si="11"/>
        <v>1638972</v>
      </c>
      <c r="Q189" s="30">
        <v>779135</v>
      </c>
      <c r="R189" s="30">
        <v>171967</v>
      </c>
      <c r="S189" s="30">
        <v>687870</v>
      </c>
      <c r="T189" s="45">
        <v>0</v>
      </c>
      <c r="U189" s="45">
        <v>0</v>
      </c>
    </row>
    <row r="190" spans="1:21" x14ac:dyDescent="0.3">
      <c r="A190" s="20">
        <v>159</v>
      </c>
      <c r="B190" s="28" t="s">
        <v>419</v>
      </c>
      <c r="C190" s="20" t="s">
        <v>131</v>
      </c>
      <c r="D190" s="29">
        <v>39606</v>
      </c>
      <c r="E190" s="29">
        <v>42735</v>
      </c>
      <c r="F190" s="29">
        <v>43100</v>
      </c>
      <c r="G190" s="20">
        <v>9</v>
      </c>
      <c r="H190" s="20">
        <v>9</v>
      </c>
      <c r="I190" s="20">
        <v>148.5</v>
      </c>
      <c r="J190" s="20">
        <v>2</v>
      </c>
      <c r="K190" s="20">
        <v>2</v>
      </c>
      <c r="L190" s="20">
        <v>0</v>
      </c>
      <c r="M190" s="20">
        <v>148.5</v>
      </c>
      <c r="N190" s="20">
        <v>148.5</v>
      </c>
      <c r="O190" s="20">
        <v>0</v>
      </c>
      <c r="P190" s="30">
        <f t="shared" si="11"/>
        <v>7577472</v>
      </c>
      <c r="Q190" s="30">
        <v>2077226</v>
      </c>
      <c r="R190" s="30">
        <v>458477</v>
      </c>
      <c r="S190" s="30">
        <v>5041769</v>
      </c>
      <c r="T190" s="45">
        <v>0</v>
      </c>
      <c r="U190" s="45">
        <v>0</v>
      </c>
    </row>
    <row r="191" spans="1:21" x14ac:dyDescent="0.3">
      <c r="A191" s="20">
        <v>160</v>
      </c>
      <c r="B191" s="28" t="s">
        <v>420</v>
      </c>
      <c r="C191" s="20" t="s">
        <v>123</v>
      </c>
      <c r="D191" s="29">
        <v>39606</v>
      </c>
      <c r="E191" s="29">
        <v>42735</v>
      </c>
      <c r="F191" s="29">
        <v>43100</v>
      </c>
      <c r="G191" s="20">
        <v>41</v>
      </c>
      <c r="H191" s="20">
        <v>41</v>
      </c>
      <c r="I191" s="20">
        <v>466.5</v>
      </c>
      <c r="J191" s="20">
        <v>13</v>
      </c>
      <c r="K191" s="20">
        <v>5</v>
      </c>
      <c r="L191" s="20">
        <v>8</v>
      </c>
      <c r="M191" s="20">
        <v>466.5</v>
      </c>
      <c r="N191" s="20">
        <v>204.5</v>
      </c>
      <c r="O191" s="20">
        <v>262</v>
      </c>
      <c r="P191" s="30">
        <f t="shared" si="11"/>
        <v>16934622</v>
      </c>
      <c r="Q191" s="30">
        <v>6525429</v>
      </c>
      <c r="R191" s="30">
        <v>1440266</v>
      </c>
      <c r="S191" s="30">
        <v>8968927</v>
      </c>
      <c r="T191" s="45">
        <v>0</v>
      </c>
      <c r="U191" s="45">
        <v>0</v>
      </c>
    </row>
    <row r="192" spans="1:21" x14ac:dyDescent="0.3">
      <c r="A192" s="20">
        <v>161</v>
      </c>
      <c r="B192" s="28" t="s">
        <v>421</v>
      </c>
      <c r="C192" s="20" t="s">
        <v>161</v>
      </c>
      <c r="D192" s="29">
        <v>39606</v>
      </c>
      <c r="E192" s="29">
        <v>42735</v>
      </c>
      <c r="F192" s="29">
        <v>43100</v>
      </c>
      <c r="G192" s="20">
        <v>27</v>
      </c>
      <c r="H192" s="20">
        <v>27</v>
      </c>
      <c r="I192" s="20">
        <v>518.6</v>
      </c>
      <c r="J192" s="20">
        <v>14</v>
      </c>
      <c r="K192" s="20">
        <v>7</v>
      </c>
      <c r="L192" s="20">
        <v>7</v>
      </c>
      <c r="M192" s="20">
        <v>518.6</v>
      </c>
      <c r="N192" s="20">
        <v>269.89999999999998</v>
      </c>
      <c r="O192" s="20">
        <v>248.7</v>
      </c>
      <c r="P192" s="30">
        <f t="shared" si="11"/>
        <v>18467665</v>
      </c>
      <c r="Q192" s="30">
        <v>7254206</v>
      </c>
      <c r="R192" s="30">
        <v>1601120</v>
      </c>
      <c r="S192" s="30">
        <v>9612339</v>
      </c>
      <c r="T192" s="45">
        <v>0</v>
      </c>
      <c r="U192" s="45">
        <v>0</v>
      </c>
    </row>
    <row r="193" spans="1:21" x14ac:dyDescent="0.3">
      <c r="A193" s="20">
        <v>162</v>
      </c>
      <c r="B193" s="28" t="s">
        <v>422</v>
      </c>
      <c r="C193" s="20" t="s">
        <v>173</v>
      </c>
      <c r="D193" s="29">
        <v>39606</v>
      </c>
      <c r="E193" s="29">
        <v>42735</v>
      </c>
      <c r="F193" s="29">
        <v>43100</v>
      </c>
      <c r="G193" s="20">
        <v>8</v>
      </c>
      <c r="H193" s="20">
        <v>8</v>
      </c>
      <c r="I193" s="20">
        <v>96.2</v>
      </c>
      <c r="J193" s="20">
        <v>3</v>
      </c>
      <c r="K193" s="20">
        <v>3</v>
      </c>
      <c r="L193" s="20">
        <v>0</v>
      </c>
      <c r="M193" s="20">
        <v>96.2</v>
      </c>
      <c r="N193" s="20">
        <v>96.2</v>
      </c>
      <c r="O193" s="20">
        <v>0</v>
      </c>
      <c r="P193" s="30">
        <f t="shared" si="11"/>
        <v>6038545</v>
      </c>
      <c r="Q193" s="30">
        <v>1345651</v>
      </c>
      <c r="R193" s="30">
        <v>297007</v>
      </c>
      <c r="S193" s="30">
        <v>4395887</v>
      </c>
      <c r="T193" s="45">
        <v>0</v>
      </c>
      <c r="U193" s="45">
        <v>0</v>
      </c>
    </row>
    <row r="194" spans="1:21" x14ac:dyDescent="0.3">
      <c r="A194" s="20">
        <v>163</v>
      </c>
      <c r="B194" s="28" t="s">
        <v>423</v>
      </c>
      <c r="C194" s="20" t="s">
        <v>174</v>
      </c>
      <c r="D194" s="29">
        <v>39606</v>
      </c>
      <c r="E194" s="29">
        <v>42735</v>
      </c>
      <c r="F194" s="29">
        <v>43100</v>
      </c>
      <c r="G194" s="20">
        <v>8</v>
      </c>
      <c r="H194" s="20">
        <v>8</v>
      </c>
      <c r="I194" s="20">
        <v>67.7</v>
      </c>
      <c r="J194" s="20">
        <v>3</v>
      </c>
      <c r="K194" s="20">
        <v>1</v>
      </c>
      <c r="L194" s="20">
        <v>2</v>
      </c>
      <c r="M194" s="20">
        <v>67.7</v>
      </c>
      <c r="N194" s="20">
        <v>33.4</v>
      </c>
      <c r="O194" s="20">
        <v>34.299999999999997</v>
      </c>
      <c r="P194" s="30">
        <f t="shared" si="11"/>
        <v>5199932</v>
      </c>
      <c r="Q194" s="30">
        <v>946991</v>
      </c>
      <c r="R194" s="30">
        <v>209015</v>
      </c>
      <c r="S194" s="30">
        <v>4043926</v>
      </c>
      <c r="T194" s="45">
        <v>0</v>
      </c>
      <c r="U194" s="45">
        <v>0</v>
      </c>
    </row>
    <row r="195" spans="1:21" x14ac:dyDescent="0.3">
      <c r="A195" s="20">
        <v>164</v>
      </c>
      <c r="B195" s="28" t="s">
        <v>424</v>
      </c>
      <c r="C195" s="20" t="s">
        <v>163</v>
      </c>
      <c r="D195" s="29">
        <v>39606</v>
      </c>
      <c r="E195" s="29">
        <v>42735</v>
      </c>
      <c r="F195" s="29">
        <v>43100</v>
      </c>
      <c r="G195" s="20">
        <v>18</v>
      </c>
      <c r="H195" s="20">
        <v>18</v>
      </c>
      <c r="I195" s="20">
        <v>289.39999999999998</v>
      </c>
      <c r="J195" s="20">
        <v>7</v>
      </c>
      <c r="K195" s="20">
        <v>6</v>
      </c>
      <c r="L195" s="20">
        <v>1</v>
      </c>
      <c r="M195" s="20">
        <v>289.39999999999998</v>
      </c>
      <c r="N195" s="20">
        <v>250.3</v>
      </c>
      <c r="O195" s="20">
        <v>39.1</v>
      </c>
      <c r="P195" s="30">
        <f t="shared" si="11"/>
        <v>11723455</v>
      </c>
      <c r="Q195" s="30">
        <v>4048143</v>
      </c>
      <c r="R195" s="30">
        <v>893490</v>
      </c>
      <c r="S195" s="30">
        <v>6781822</v>
      </c>
      <c r="T195" s="45">
        <v>0</v>
      </c>
      <c r="U195" s="45">
        <v>0</v>
      </c>
    </row>
    <row r="196" spans="1:21" x14ac:dyDescent="0.3">
      <c r="A196" s="20">
        <v>165</v>
      </c>
      <c r="B196" s="28" t="s">
        <v>425</v>
      </c>
      <c r="C196" s="20" t="s">
        <v>164</v>
      </c>
      <c r="D196" s="29">
        <v>39606</v>
      </c>
      <c r="E196" s="29">
        <v>42735</v>
      </c>
      <c r="F196" s="29">
        <v>43100</v>
      </c>
      <c r="G196" s="20">
        <v>16</v>
      </c>
      <c r="H196" s="20">
        <v>16</v>
      </c>
      <c r="I196" s="20">
        <v>265.89999999999998</v>
      </c>
      <c r="J196" s="20">
        <v>6</v>
      </c>
      <c r="K196" s="20">
        <v>5</v>
      </c>
      <c r="L196" s="20">
        <v>1</v>
      </c>
      <c r="M196" s="20">
        <v>265.89999999999998</v>
      </c>
      <c r="N196" s="20">
        <v>206.7</v>
      </c>
      <c r="O196" s="20">
        <v>59.2</v>
      </c>
      <c r="P196" s="30">
        <f t="shared" si="11"/>
        <v>11031967</v>
      </c>
      <c r="Q196" s="30">
        <v>3719424</v>
      </c>
      <c r="R196" s="30">
        <v>820937</v>
      </c>
      <c r="S196" s="30">
        <v>6491606</v>
      </c>
      <c r="T196" s="45">
        <v>0</v>
      </c>
      <c r="U196" s="45">
        <v>0</v>
      </c>
    </row>
    <row r="197" spans="1:21" x14ac:dyDescent="0.3">
      <c r="A197" s="20">
        <v>166</v>
      </c>
      <c r="B197" s="28" t="s">
        <v>426</v>
      </c>
      <c r="C197" s="20" t="s">
        <v>165</v>
      </c>
      <c r="D197" s="29">
        <v>39606</v>
      </c>
      <c r="E197" s="29">
        <v>42735</v>
      </c>
      <c r="F197" s="29">
        <v>43100</v>
      </c>
      <c r="G197" s="20">
        <v>24</v>
      </c>
      <c r="H197" s="20">
        <v>24</v>
      </c>
      <c r="I197" s="20">
        <v>479.9</v>
      </c>
      <c r="J197" s="20">
        <v>15</v>
      </c>
      <c r="K197" s="20">
        <v>6</v>
      </c>
      <c r="L197" s="20">
        <v>9</v>
      </c>
      <c r="M197" s="20">
        <v>479.9</v>
      </c>
      <c r="N197" s="20">
        <v>188.2</v>
      </c>
      <c r="O197" s="20">
        <v>291.7</v>
      </c>
      <c r="P197" s="30">
        <f t="shared" si="11"/>
        <v>17328917</v>
      </c>
      <c r="Q197" s="30">
        <v>6712869</v>
      </c>
      <c r="R197" s="30">
        <v>1481637</v>
      </c>
      <c r="S197" s="30">
        <v>9134411</v>
      </c>
      <c r="T197" s="45">
        <v>0</v>
      </c>
      <c r="U197" s="45">
        <v>0</v>
      </c>
    </row>
    <row r="198" spans="1:21" x14ac:dyDescent="0.3">
      <c r="A198" s="20">
        <v>167</v>
      </c>
      <c r="B198" s="28" t="s">
        <v>427</v>
      </c>
      <c r="C198" s="20" t="s">
        <v>124</v>
      </c>
      <c r="D198" s="29">
        <v>39606</v>
      </c>
      <c r="E198" s="29">
        <v>42735</v>
      </c>
      <c r="F198" s="29">
        <v>43100</v>
      </c>
      <c r="G198" s="20">
        <v>12</v>
      </c>
      <c r="H198" s="20">
        <v>12</v>
      </c>
      <c r="I198" s="20">
        <v>178.9</v>
      </c>
      <c r="J198" s="20">
        <v>5</v>
      </c>
      <c r="K198" s="20">
        <v>5</v>
      </c>
      <c r="L198" s="20">
        <v>0</v>
      </c>
      <c r="M198" s="20">
        <v>178.9</v>
      </c>
      <c r="N198" s="20">
        <v>178.9</v>
      </c>
      <c r="O198" s="20">
        <v>0</v>
      </c>
      <c r="P198" s="30">
        <f t="shared" si="11"/>
        <v>8471992</v>
      </c>
      <c r="Q198" s="30">
        <v>2502463</v>
      </c>
      <c r="R198" s="30">
        <v>552333</v>
      </c>
      <c r="S198" s="30">
        <v>5417196</v>
      </c>
      <c r="T198" s="45">
        <v>0</v>
      </c>
      <c r="U198" s="45">
        <v>0</v>
      </c>
    </row>
    <row r="199" spans="1:21" x14ac:dyDescent="0.3">
      <c r="A199" s="20">
        <v>168</v>
      </c>
      <c r="B199" s="28" t="s">
        <v>428</v>
      </c>
      <c r="C199" s="20" t="s">
        <v>175</v>
      </c>
      <c r="D199" s="29">
        <v>39606</v>
      </c>
      <c r="E199" s="29">
        <v>42735</v>
      </c>
      <c r="F199" s="29">
        <v>43100</v>
      </c>
      <c r="G199" s="20">
        <v>12</v>
      </c>
      <c r="H199" s="20">
        <v>12</v>
      </c>
      <c r="I199" s="20">
        <v>198.3</v>
      </c>
      <c r="J199" s="20">
        <v>4</v>
      </c>
      <c r="K199" s="20">
        <v>2</v>
      </c>
      <c r="L199" s="20">
        <v>2</v>
      </c>
      <c r="M199" s="20">
        <v>198.3</v>
      </c>
      <c r="N199" s="20">
        <v>114.1</v>
      </c>
      <c r="O199" s="20">
        <v>84.2</v>
      </c>
      <c r="P199" s="30">
        <f t="shared" si="11"/>
        <v>9042837</v>
      </c>
      <c r="Q199" s="30">
        <v>2773832</v>
      </c>
      <c r="R199" s="30">
        <v>612229</v>
      </c>
      <c r="S199" s="30">
        <v>5656776</v>
      </c>
      <c r="T199" s="45">
        <v>0</v>
      </c>
      <c r="U199" s="45">
        <v>0</v>
      </c>
    </row>
    <row r="200" spans="1:21" x14ac:dyDescent="0.3">
      <c r="A200" s="20">
        <v>169</v>
      </c>
      <c r="B200" s="28" t="s">
        <v>476</v>
      </c>
      <c r="C200" s="20" t="s">
        <v>429</v>
      </c>
      <c r="D200" s="29">
        <v>39606</v>
      </c>
      <c r="E200" s="29">
        <v>42735</v>
      </c>
      <c r="F200" s="29">
        <v>43100</v>
      </c>
      <c r="G200" s="20">
        <v>146</v>
      </c>
      <c r="H200" s="20">
        <v>146</v>
      </c>
      <c r="I200" s="30">
        <v>2025.9</v>
      </c>
      <c r="J200" s="20">
        <v>55</v>
      </c>
      <c r="K200" s="20">
        <v>34</v>
      </c>
      <c r="L200" s="20">
        <v>21</v>
      </c>
      <c r="M200" s="30">
        <v>2025.9</v>
      </c>
      <c r="N200" s="30">
        <v>1154.5</v>
      </c>
      <c r="O200" s="20">
        <v>871.4</v>
      </c>
      <c r="P200" s="30">
        <f t="shared" si="11"/>
        <v>62819967</v>
      </c>
      <c r="Q200" s="30">
        <v>28338403</v>
      </c>
      <c r="R200" s="30">
        <v>6254741</v>
      </c>
      <c r="S200" s="30">
        <v>28226823</v>
      </c>
      <c r="T200" s="45">
        <v>0</v>
      </c>
      <c r="U200" s="45">
        <v>0</v>
      </c>
    </row>
    <row r="201" spans="1:21" x14ac:dyDescent="0.3">
      <c r="A201" s="20">
        <v>170</v>
      </c>
      <c r="B201" s="28" t="s">
        <v>480</v>
      </c>
      <c r="C201" s="20" t="s">
        <v>166</v>
      </c>
      <c r="D201" s="29">
        <v>39606</v>
      </c>
      <c r="E201" s="29">
        <v>42735</v>
      </c>
      <c r="F201" s="29">
        <v>43100</v>
      </c>
      <c r="G201" s="20">
        <v>18</v>
      </c>
      <c r="H201" s="20">
        <v>18</v>
      </c>
      <c r="I201" s="20">
        <v>448.8</v>
      </c>
      <c r="J201" s="20">
        <v>11</v>
      </c>
      <c r="K201" s="20">
        <v>8</v>
      </c>
      <c r="L201" s="20">
        <v>3</v>
      </c>
      <c r="M201" s="20">
        <v>448.8</v>
      </c>
      <c r="N201" s="20">
        <v>316.8</v>
      </c>
      <c r="O201" s="20">
        <v>132</v>
      </c>
      <c r="P201" s="30">
        <f t="shared" si="11"/>
        <v>16413800</v>
      </c>
      <c r="Q201" s="30">
        <v>6277840</v>
      </c>
      <c r="R201" s="30">
        <v>1385620</v>
      </c>
      <c r="S201" s="30">
        <v>8750340</v>
      </c>
      <c r="T201" s="45">
        <v>0</v>
      </c>
      <c r="U201" s="45">
        <v>0</v>
      </c>
    </row>
    <row r="202" spans="1:21" x14ac:dyDescent="0.3">
      <c r="A202" s="20">
        <v>171</v>
      </c>
      <c r="B202" s="28" t="s">
        <v>430</v>
      </c>
      <c r="C202" s="20" t="s">
        <v>132</v>
      </c>
      <c r="D202" s="29">
        <v>39606</v>
      </c>
      <c r="E202" s="29">
        <v>42735</v>
      </c>
      <c r="F202" s="29">
        <v>43100</v>
      </c>
      <c r="G202" s="20">
        <v>34</v>
      </c>
      <c r="H202" s="20">
        <v>34</v>
      </c>
      <c r="I202" s="20">
        <v>503.16</v>
      </c>
      <c r="J202" s="20">
        <v>11</v>
      </c>
      <c r="K202" s="20">
        <v>7</v>
      </c>
      <c r="L202" s="20">
        <v>4</v>
      </c>
      <c r="M202" s="20">
        <v>503.16</v>
      </c>
      <c r="N202" s="20">
        <v>374.46</v>
      </c>
      <c r="O202" s="20">
        <v>128.69999999999999</v>
      </c>
      <c r="P202" s="30">
        <f t="shared" si="11"/>
        <v>18013343</v>
      </c>
      <c r="Q202" s="30">
        <v>7038231</v>
      </c>
      <c r="R202" s="30">
        <v>1553450</v>
      </c>
      <c r="S202" s="30">
        <v>9421662</v>
      </c>
      <c r="T202" s="45">
        <v>0</v>
      </c>
      <c r="U202" s="45">
        <v>0</v>
      </c>
    </row>
    <row r="203" spans="1:21" x14ac:dyDescent="0.3">
      <c r="A203" s="20">
        <v>172</v>
      </c>
      <c r="B203" s="28" t="s">
        <v>431</v>
      </c>
      <c r="C203" s="20" t="s">
        <v>176</v>
      </c>
      <c r="D203" s="29">
        <v>39606</v>
      </c>
      <c r="E203" s="29">
        <v>42735</v>
      </c>
      <c r="F203" s="29">
        <v>43100</v>
      </c>
      <c r="G203" s="20">
        <v>14</v>
      </c>
      <c r="H203" s="20">
        <v>14</v>
      </c>
      <c r="I203" s="20">
        <v>321.39999999999998</v>
      </c>
      <c r="J203" s="20">
        <v>8</v>
      </c>
      <c r="K203" s="20">
        <v>7</v>
      </c>
      <c r="L203" s="20">
        <v>1</v>
      </c>
      <c r="M203" s="20">
        <v>321.39999999999998</v>
      </c>
      <c r="N203" s="20">
        <v>279.60000000000002</v>
      </c>
      <c r="O203" s="20">
        <v>41.8</v>
      </c>
      <c r="P203" s="30">
        <f t="shared" si="11"/>
        <v>12665055</v>
      </c>
      <c r="Q203" s="30">
        <v>4495761</v>
      </c>
      <c r="R203" s="30">
        <v>992287</v>
      </c>
      <c r="S203" s="30">
        <v>7177007</v>
      </c>
      <c r="T203" s="45">
        <v>0</v>
      </c>
      <c r="U203" s="45">
        <v>0</v>
      </c>
    </row>
    <row r="204" spans="1:21" x14ac:dyDescent="0.3">
      <c r="A204" s="20">
        <v>173</v>
      </c>
      <c r="B204" s="28" t="s">
        <v>432</v>
      </c>
      <c r="C204" s="20" t="s">
        <v>167</v>
      </c>
      <c r="D204" s="29">
        <v>39606</v>
      </c>
      <c r="E204" s="29">
        <v>42735</v>
      </c>
      <c r="F204" s="29">
        <v>43100</v>
      </c>
      <c r="G204" s="20">
        <v>5</v>
      </c>
      <c r="H204" s="20">
        <v>5</v>
      </c>
      <c r="I204" s="20">
        <v>60.9</v>
      </c>
      <c r="J204" s="20">
        <v>2</v>
      </c>
      <c r="K204" s="20">
        <v>1</v>
      </c>
      <c r="L204" s="20">
        <v>1</v>
      </c>
      <c r="M204" s="20">
        <v>60.9</v>
      </c>
      <c r="N204" s="20">
        <v>30.3</v>
      </c>
      <c r="O204" s="20">
        <v>30.6</v>
      </c>
      <c r="P204" s="30">
        <f t="shared" si="11"/>
        <v>1791982</v>
      </c>
      <c r="Q204" s="30">
        <v>851872</v>
      </c>
      <c r="R204" s="30">
        <v>188022</v>
      </c>
      <c r="S204" s="30">
        <v>752088</v>
      </c>
      <c r="T204" s="45">
        <v>0</v>
      </c>
      <c r="U204" s="45">
        <v>0</v>
      </c>
    </row>
    <row r="205" spans="1:21" x14ac:dyDescent="0.3">
      <c r="A205" s="20">
        <v>174</v>
      </c>
      <c r="B205" s="28" t="s">
        <v>433</v>
      </c>
      <c r="C205" s="20" t="s">
        <v>126</v>
      </c>
      <c r="D205" s="29">
        <v>39606</v>
      </c>
      <c r="E205" s="29">
        <v>42735</v>
      </c>
      <c r="F205" s="29">
        <v>43100</v>
      </c>
      <c r="G205" s="20">
        <v>30</v>
      </c>
      <c r="H205" s="20">
        <v>30</v>
      </c>
      <c r="I205" s="20">
        <v>448</v>
      </c>
      <c r="J205" s="20">
        <v>15</v>
      </c>
      <c r="K205" s="20">
        <v>13</v>
      </c>
      <c r="L205" s="20">
        <v>2</v>
      </c>
      <c r="M205" s="20">
        <v>448</v>
      </c>
      <c r="N205" s="20">
        <v>375.4</v>
      </c>
      <c r="O205" s="20">
        <v>72.599999999999994</v>
      </c>
      <c r="P205" s="30">
        <f t="shared" si="11"/>
        <v>16390260</v>
      </c>
      <c r="Q205" s="30">
        <v>6266649</v>
      </c>
      <c r="R205" s="30">
        <v>1383150</v>
      </c>
      <c r="S205" s="30">
        <v>8740461</v>
      </c>
      <c r="T205" s="45">
        <v>0</v>
      </c>
      <c r="U205" s="45">
        <v>0</v>
      </c>
    </row>
    <row r="206" spans="1:21" x14ac:dyDescent="0.3">
      <c r="A206" s="20">
        <v>175</v>
      </c>
      <c r="B206" s="28" t="s">
        <v>434</v>
      </c>
      <c r="C206" s="20" t="s">
        <v>170</v>
      </c>
      <c r="D206" s="29">
        <v>39606</v>
      </c>
      <c r="E206" s="29">
        <v>42735</v>
      </c>
      <c r="F206" s="29">
        <v>43100</v>
      </c>
      <c r="G206" s="20">
        <v>21</v>
      </c>
      <c r="H206" s="20">
        <v>21</v>
      </c>
      <c r="I206" s="20">
        <v>325.60000000000002</v>
      </c>
      <c r="J206" s="20">
        <v>9</v>
      </c>
      <c r="K206" s="20">
        <v>8</v>
      </c>
      <c r="L206" s="20">
        <v>1</v>
      </c>
      <c r="M206" s="20">
        <v>325.60000000000002</v>
      </c>
      <c r="N206" s="20">
        <v>298.2</v>
      </c>
      <c r="O206" s="20">
        <v>27.4</v>
      </c>
      <c r="P206" s="30">
        <f t="shared" si="11"/>
        <v>12788640</v>
      </c>
      <c r="Q206" s="30">
        <v>4554511</v>
      </c>
      <c r="R206" s="30">
        <v>1005254</v>
      </c>
      <c r="S206" s="30">
        <v>7228875</v>
      </c>
      <c r="T206" s="45">
        <v>0</v>
      </c>
      <c r="U206" s="45">
        <v>0</v>
      </c>
    </row>
    <row r="207" spans="1:21" x14ac:dyDescent="0.3">
      <c r="A207" s="20">
        <v>176</v>
      </c>
      <c r="B207" s="28" t="s">
        <v>435</v>
      </c>
      <c r="C207" s="20" t="s">
        <v>177</v>
      </c>
      <c r="D207" s="29">
        <v>39606</v>
      </c>
      <c r="E207" s="29">
        <v>42735</v>
      </c>
      <c r="F207" s="29">
        <v>43100</v>
      </c>
      <c r="G207" s="20">
        <v>8</v>
      </c>
      <c r="H207" s="20">
        <v>8</v>
      </c>
      <c r="I207" s="20">
        <v>80.3</v>
      </c>
      <c r="J207" s="20">
        <v>4</v>
      </c>
      <c r="K207" s="20">
        <v>3</v>
      </c>
      <c r="L207" s="20">
        <v>1</v>
      </c>
      <c r="M207" s="20">
        <v>80.3</v>
      </c>
      <c r="N207" s="20">
        <v>58.1</v>
      </c>
      <c r="O207" s="20">
        <v>22.2</v>
      </c>
      <c r="P207" s="30">
        <f t="shared" si="11"/>
        <v>5570687</v>
      </c>
      <c r="Q207" s="30">
        <v>1123241</v>
      </c>
      <c r="R207" s="30">
        <v>247916</v>
      </c>
      <c r="S207" s="30">
        <v>4199530</v>
      </c>
      <c r="T207" s="45">
        <v>0</v>
      </c>
      <c r="U207" s="45">
        <v>0</v>
      </c>
    </row>
    <row r="208" spans="1:21" x14ac:dyDescent="0.3">
      <c r="A208" s="20">
        <v>177</v>
      </c>
      <c r="B208" s="28" t="s">
        <v>436</v>
      </c>
      <c r="C208" s="20" t="s">
        <v>127</v>
      </c>
      <c r="D208" s="29">
        <v>39606</v>
      </c>
      <c r="E208" s="29">
        <v>42735</v>
      </c>
      <c r="F208" s="29">
        <v>43100</v>
      </c>
      <c r="G208" s="20">
        <v>19</v>
      </c>
      <c r="H208" s="20">
        <v>19</v>
      </c>
      <c r="I208" s="20">
        <v>397.4</v>
      </c>
      <c r="J208" s="20">
        <v>8</v>
      </c>
      <c r="K208" s="20">
        <v>8</v>
      </c>
      <c r="L208" s="20">
        <v>0</v>
      </c>
      <c r="M208" s="20">
        <v>397.4</v>
      </c>
      <c r="N208" s="20">
        <v>397.4</v>
      </c>
      <c r="O208" s="20">
        <v>0</v>
      </c>
      <c r="P208" s="30">
        <f t="shared" si="11"/>
        <v>14901355</v>
      </c>
      <c r="Q208" s="30">
        <v>5558854</v>
      </c>
      <c r="R208" s="30">
        <v>1226928</v>
      </c>
      <c r="S208" s="30">
        <v>8115573</v>
      </c>
      <c r="T208" s="45">
        <v>0</v>
      </c>
      <c r="U208" s="45">
        <v>0</v>
      </c>
    </row>
    <row r="209" spans="1:21" x14ac:dyDescent="0.3">
      <c r="A209" s="20">
        <v>178</v>
      </c>
      <c r="B209" s="28" t="s">
        <v>437</v>
      </c>
      <c r="C209" s="20" t="s">
        <v>46</v>
      </c>
      <c r="D209" s="29">
        <v>39606</v>
      </c>
      <c r="E209" s="29">
        <v>42735</v>
      </c>
      <c r="F209" s="29">
        <v>43100</v>
      </c>
      <c r="G209" s="20">
        <v>27</v>
      </c>
      <c r="H209" s="20">
        <v>27</v>
      </c>
      <c r="I209" s="20">
        <v>285.89999999999998</v>
      </c>
      <c r="J209" s="20">
        <v>10</v>
      </c>
      <c r="K209" s="20">
        <v>8</v>
      </c>
      <c r="L209" s="20">
        <v>2</v>
      </c>
      <c r="M209" s="20">
        <v>285.89999999999998</v>
      </c>
      <c r="N209" s="20">
        <v>229.3</v>
      </c>
      <c r="O209" s="20">
        <v>56.6</v>
      </c>
      <c r="P209" s="30">
        <f t="shared" si="11"/>
        <v>11620467</v>
      </c>
      <c r="Q209" s="30">
        <v>3999186</v>
      </c>
      <c r="R209" s="30">
        <v>882683</v>
      </c>
      <c r="S209" s="30">
        <v>6738598</v>
      </c>
      <c r="T209" s="45">
        <v>0</v>
      </c>
      <c r="U209" s="45">
        <v>0</v>
      </c>
    </row>
    <row r="210" spans="1:21" x14ac:dyDescent="0.3">
      <c r="A210" s="20">
        <v>179</v>
      </c>
      <c r="B210" s="28" t="s">
        <v>448</v>
      </c>
      <c r="C210" s="20" t="s">
        <v>178</v>
      </c>
      <c r="D210" s="29">
        <v>39606</v>
      </c>
      <c r="E210" s="29">
        <v>42735</v>
      </c>
      <c r="F210" s="29">
        <v>43100</v>
      </c>
      <c r="G210" s="20">
        <v>7</v>
      </c>
      <c r="H210" s="20">
        <v>7</v>
      </c>
      <c r="I210" s="20">
        <v>80.5</v>
      </c>
      <c r="J210" s="20">
        <v>4</v>
      </c>
      <c r="K210" s="20">
        <v>1</v>
      </c>
      <c r="L210" s="20">
        <v>3</v>
      </c>
      <c r="M210" s="20">
        <v>80.5</v>
      </c>
      <c r="N210" s="20">
        <v>23.6</v>
      </c>
      <c r="O210" s="20">
        <v>56.9</v>
      </c>
      <c r="P210" s="30">
        <f t="shared" si="11"/>
        <v>5576572</v>
      </c>
      <c r="Q210" s="30">
        <v>1126039</v>
      </c>
      <c r="R210" s="30">
        <v>248535</v>
      </c>
      <c r="S210" s="30">
        <v>4201998</v>
      </c>
      <c r="T210" s="45">
        <v>0</v>
      </c>
      <c r="U210" s="45">
        <v>0</v>
      </c>
    </row>
    <row r="211" spans="1:21" x14ac:dyDescent="0.3">
      <c r="A211" s="20">
        <v>180</v>
      </c>
      <c r="B211" s="28" t="s">
        <v>439</v>
      </c>
      <c r="C211" s="20" t="s">
        <v>180</v>
      </c>
      <c r="D211" s="29">
        <v>39606</v>
      </c>
      <c r="E211" s="29">
        <v>42735</v>
      </c>
      <c r="F211" s="29">
        <v>43100</v>
      </c>
      <c r="G211" s="20">
        <v>18</v>
      </c>
      <c r="H211" s="20">
        <v>18</v>
      </c>
      <c r="I211" s="20">
        <v>487.2</v>
      </c>
      <c r="J211" s="20">
        <v>10</v>
      </c>
      <c r="K211" s="20">
        <v>6</v>
      </c>
      <c r="L211" s="20">
        <v>4</v>
      </c>
      <c r="M211" s="20">
        <v>487.2</v>
      </c>
      <c r="N211" s="20">
        <v>244.4</v>
      </c>
      <c r="O211" s="20">
        <v>242.8</v>
      </c>
      <c r="P211" s="30">
        <f t="shared" si="11"/>
        <v>17543720</v>
      </c>
      <c r="Q211" s="30">
        <v>6814981</v>
      </c>
      <c r="R211" s="30">
        <v>1504176</v>
      </c>
      <c r="S211" s="30">
        <v>9224563</v>
      </c>
      <c r="T211" s="45">
        <v>0</v>
      </c>
      <c r="U211" s="45">
        <v>0</v>
      </c>
    </row>
    <row r="212" spans="1:21" x14ac:dyDescent="0.3">
      <c r="A212" s="20">
        <v>181</v>
      </c>
      <c r="B212" s="28" t="s">
        <v>449</v>
      </c>
      <c r="C212" s="20" t="s">
        <v>182</v>
      </c>
      <c r="D212" s="29">
        <v>39606</v>
      </c>
      <c r="E212" s="29">
        <v>42735</v>
      </c>
      <c r="F212" s="29">
        <v>43100</v>
      </c>
      <c r="G212" s="20">
        <v>17</v>
      </c>
      <c r="H212" s="20">
        <v>17</v>
      </c>
      <c r="I212" s="20">
        <v>534.4</v>
      </c>
      <c r="J212" s="20">
        <v>9</v>
      </c>
      <c r="K212" s="20">
        <v>8</v>
      </c>
      <c r="L212" s="20">
        <v>1</v>
      </c>
      <c r="M212" s="20">
        <v>534.4</v>
      </c>
      <c r="N212" s="20">
        <v>470.6</v>
      </c>
      <c r="O212" s="20">
        <v>63.8</v>
      </c>
      <c r="P212" s="30">
        <f t="shared" si="11"/>
        <v>18932580</v>
      </c>
      <c r="Q212" s="30">
        <v>7475217</v>
      </c>
      <c r="R212" s="30">
        <v>1649900</v>
      </c>
      <c r="S212" s="30">
        <v>9807463</v>
      </c>
      <c r="T212" s="45">
        <v>0</v>
      </c>
      <c r="U212" s="45">
        <v>0</v>
      </c>
    </row>
    <row r="213" spans="1:21" x14ac:dyDescent="0.3">
      <c r="A213" s="20">
        <v>182</v>
      </c>
      <c r="B213" s="28" t="s">
        <v>440</v>
      </c>
      <c r="C213" s="20" t="s">
        <v>183</v>
      </c>
      <c r="D213" s="29">
        <v>39606</v>
      </c>
      <c r="E213" s="29">
        <v>42735</v>
      </c>
      <c r="F213" s="29">
        <v>43100</v>
      </c>
      <c r="G213" s="20">
        <v>32</v>
      </c>
      <c r="H213" s="20">
        <v>32</v>
      </c>
      <c r="I213" s="20">
        <v>534.5</v>
      </c>
      <c r="J213" s="20">
        <v>11</v>
      </c>
      <c r="K213" s="20">
        <v>7</v>
      </c>
      <c r="L213" s="20">
        <v>4</v>
      </c>
      <c r="M213" s="20">
        <v>534.5</v>
      </c>
      <c r="N213" s="20">
        <v>267.85000000000002</v>
      </c>
      <c r="O213" s="20">
        <v>266.64999999999998</v>
      </c>
      <c r="P213" s="30">
        <f t="shared" si="11"/>
        <v>18935522</v>
      </c>
      <c r="Q213" s="30">
        <v>7476616</v>
      </c>
      <c r="R213" s="30">
        <v>1650209</v>
      </c>
      <c r="S213" s="30">
        <v>9808697</v>
      </c>
      <c r="T213" s="45">
        <v>0</v>
      </c>
      <c r="U213" s="45">
        <v>0</v>
      </c>
    </row>
    <row r="214" spans="1:21" x14ac:dyDescent="0.3">
      <c r="A214" s="20">
        <v>183</v>
      </c>
      <c r="B214" s="28" t="s">
        <v>441</v>
      </c>
      <c r="C214" s="20" t="s">
        <v>184</v>
      </c>
      <c r="D214" s="29">
        <v>39606</v>
      </c>
      <c r="E214" s="29">
        <v>42735</v>
      </c>
      <c r="F214" s="29">
        <v>43100</v>
      </c>
      <c r="G214" s="20">
        <v>46</v>
      </c>
      <c r="H214" s="20">
        <v>46</v>
      </c>
      <c r="I214" s="20">
        <v>774.1</v>
      </c>
      <c r="J214" s="20">
        <v>16</v>
      </c>
      <c r="K214" s="20">
        <v>9</v>
      </c>
      <c r="L214" s="20">
        <v>7</v>
      </c>
      <c r="M214" s="20">
        <v>774.1</v>
      </c>
      <c r="N214" s="20">
        <v>397.1</v>
      </c>
      <c r="O214" s="20">
        <v>377</v>
      </c>
      <c r="P214" s="30">
        <f t="shared" si="11"/>
        <v>25985752</v>
      </c>
      <c r="Q214" s="30">
        <v>10828155</v>
      </c>
      <c r="R214" s="30">
        <v>2389947</v>
      </c>
      <c r="S214" s="30">
        <v>12767650</v>
      </c>
      <c r="T214" s="45">
        <v>0</v>
      </c>
      <c r="U214" s="45">
        <v>0</v>
      </c>
    </row>
    <row r="215" spans="1:21" x14ac:dyDescent="0.3">
      <c r="A215" s="20">
        <v>184</v>
      </c>
      <c r="B215" s="28" t="s">
        <v>442</v>
      </c>
      <c r="C215" s="20" t="s">
        <v>168</v>
      </c>
      <c r="D215" s="29">
        <v>39606</v>
      </c>
      <c r="E215" s="29">
        <v>42735</v>
      </c>
      <c r="F215" s="29">
        <v>43100</v>
      </c>
      <c r="G215" s="20">
        <v>16</v>
      </c>
      <c r="H215" s="20">
        <v>16</v>
      </c>
      <c r="I215" s="20">
        <v>187.1</v>
      </c>
      <c r="J215" s="20">
        <v>5</v>
      </c>
      <c r="K215" s="20">
        <v>3</v>
      </c>
      <c r="L215" s="20">
        <v>2</v>
      </c>
      <c r="M215" s="20">
        <v>187.1</v>
      </c>
      <c r="N215" s="20">
        <v>87.3</v>
      </c>
      <c r="O215" s="20">
        <v>99.8</v>
      </c>
      <c r="P215" s="30">
        <f t="shared" si="11"/>
        <v>8713277</v>
      </c>
      <c r="Q215" s="30">
        <v>2617165</v>
      </c>
      <c r="R215" s="30">
        <v>577650</v>
      </c>
      <c r="S215" s="30">
        <v>5518462</v>
      </c>
      <c r="T215" s="45">
        <v>0</v>
      </c>
      <c r="U215" s="45">
        <v>0</v>
      </c>
    </row>
    <row r="216" spans="1:21" x14ac:dyDescent="0.3">
      <c r="A216" s="20">
        <v>185</v>
      </c>
      <c r="B216" s="28" t="s">
        <v>443</v>
      </c>
      <c r="C216" s="20" t="s">
        <v>185</v>
      </c>
      <c r="D216" s="29">
        <v>39606</v>
      </c>
      <c r="E216" s="29">
        <v>42735</v>
      </c>
      <c r="F216" s="29">
        <v>43100</v>
      </c>
      <c r="G216" s="20">
        <v>15</v>
      </c>
      <c r="H216" s="20">
        <v>15</v>
      </c>
      <c r="I216" s="20">
        <v>255.3</v>
      </c>
      <c r="J216" s="20">
        <v>6</v>
      </c>
      <c r="K216" s="20">
        <v>3</v>
      </c>
      <c r="L216" s="20">
        <v>3</v>
      </c>
      <c r="M216" s="20">
        <v>255.3</v>
      </c>
      <c r="N216" s="20">
        <v>110.1</v>
      </c>
      <c r="O216" s="20">
        <v>145.19999999999999</v>
      </c>
      <c r="P216" s="30">
        <f t="shared" si="11"/>
        <v>10720062</v>
      </c>
      <c r="Q216" s="30">
        <v>3571151</v>
      </c>
      <c r="R216" s="30">
        <v>788209</v>
      </c>
      <c r="S216" s="30">
        <v>6360702</v>
      </c>
      <c r="T216" s="45">
        <v>0</v>
      </c>
      <c r="U216" s="45">
        <v>0</v>
      </c>
    </row>
    <row r="217" spans="1:21" x14ac:dyDescent="0.3">
      <c r="A217" s="20">
        <v>186</v>
      </c>
      <c r="B217" s="28" t="s">
        <v>444</v>
      </c>
      <c r="C217" s="20" t="s">
        <v>236</v>
      </c>
      <c r="D217" s="29">
        <v>39971</v>
      </c>
      <c r="E217" s="29">
        <v>42735</v>
      </c>
      <c r="F217" s="29">
        <v>43100</v>
      </c>
      <c r="G217" s="20">
        <v>98</v>
      </c>
      <c r="H217" s="20">
        <v>98</v>
      </c>
      <c r="I217" s="30">
        <v>1608.1</v>
      </c>
      <c r="J217" s="20">
        <v>44</v>
      </c>
      <c r="K217" s="20">
        <v>35</v>
      </c>
      <c r="L217" s="20">
        <v>9</v>
      </c>
      <c r="M217" s="30">
        <v>1608.1</v>
      </c>
      <c r="N217" s="30">
        <v>1205.9000000000001</v>
      </c>
      <c r="O217" s="20">
        <v>402.2</v>
      </c>
      <c r="P217" s="30">
        <f t="shared" si="11"/>
        <v>50526202</v>
      </c>
      <c r="Q217" s="30">
        <v>22494194</v>
      </c>
      <c r="R217" s="30">
        <v>4964830</v>
      </c>
      <c r="S217" s="30">
        <v>23067178</v>
      </c>
      <c r="T217" s="45">
        <v>0</v>
      </c>
      <c r="U217" s="45">
        <v>0</v>
      </c>
    </row>
    <row r="218" spans="1:21" x14ac:dyDescent="0.3">
      <c r="A218" s="20">
        <v>187</v>
      </c>
      <c r="B218" s="28" t="s">
        <v>445</v>
      </c>
      <c r="C218" s="20" t="s">
        <v>252</v>
      </c>
      <c r="D218" s="29">
        <v>39971</v>
      </c>
      <c r="E218" s="29">
        <v>42735</v>
      </c>
      <c r="F218" s="29">
        <v>43100</v>
      </c>
      <c r="G218" s="20">
        <v>124</v>
      </c>
      <c r="H218" s="20">
        <v>124</v>
      </c>
      <c r="I218" s="30">
        <v>1854.5</v>
      </c>
      <c r="J218" s="20">
        <v>48</v>
      </c>
      <c r="K218" s="20">
        <v>39</v>
      </c>
      <c r="L218" s="20">
        <v>9</v>
      </c>
      <c r="M218" s="30">
        <v>1854.5</v>
      </c>
      <c r="N218" s="30">
        <v>1490</v>
      </c>
      <c r="O218" s="20">
        <v>364.5</v>
      </c>
      <c r="P218" s="30">
        <f t="shared" si="11"/>
        <v>57776522</v>
      </c>
      <c r="Q218" s="30">
        <v>25940851</v>
      </c>
      <c r="R218" s="30">
        <v>5725562</v>
      </c>
      <c r="S218" s="30">
        <v>26110109</v>
      </c>
      <c r="T218" s="45">
        <v>0</v>
      </c>
      <c r="U218" s="45">
        <v>0</v>
      </c>
    </row>
    <row r="219" spans="1:21" x14ac:dyDescent="0.3">
      <c r="A219" s="20">
        <v>188</v>
      </c>
      <c r="B219" s="28" t="s">
        <v>477</v>
      </c>
      <c r="C219" s="20" t="s">
        <v>253</v>
      </c>
      <c r="D219" s="29">
        <v>39971</v>
      </c>
      <c r="E219" s="29">
        <v>42735</v>
      </c>
      <c r="F219" s="29">
        <v>43100</v>
      </c>
      <c r="G219" s="20">
        <v>129</v>
      </c>
      <c r="H219" s="20">
        <v>129</v>
      </c>
      <c r="I219" s="30">
        <v>2162.9</v>
      </c>
      <c r="J219" s="20">
        <v>73</v>
      </c>
      <c r="K219" s="20">
        <v>50</v>
      </c>
      <c r="L219" s="20">
        <v>23</v>
      </c>
      <c r="M219" s="30">
        <v>2162.9</v>
      </c>
      <c r="N219" s="30">
        <v>1368.07</v>
      </c>
      <c r="O219" s="20">
        <v>794.83</v>
      </c>
      <c r="P219" s="30">
        <f t="shared" si="11"/>
        <v>66851192</v>
      </c>
      <c r="Q219" s="30">
        <v>30254767</v>
      </c>
      <c r="R219" s="30">
        <v>6677713</v>
      </c>
      <c r="S219" s="30">
        <v>29918712</v>
      </c>
      <c r="T219" s="45">
        <v>0</v>
      </c>
      <c r="U219" s="45">
        <v>0</v>
      </c>
    </row>
    <row r="220" spans="1:21" x14ac:dyDescent="0.3">
      <c r="A220" s="20">
        <v>189</v>
      </c>
      <c r="B220" s="28" t="s">
        <v>478</v>
      </c>
      <c r="C220" s="20" t="s">
        <v>237</v>
      </c>
      <c r="D220" s="29">
        <v>39971</v>
      </c>
      <c r="E220" s="29">
        <v>42735</v>
      </c>
      <c r="F220" s="29">
        <v>43100</v>
      </c>
      <c r="G220" s="20">
        <v>126</v>
      </c>
      <c r="H220" s="20">
        <v>126</v>
      </c>
      <c r="I220" s="30">
        <v>1302.9000000000001</v>
      </c>
      <c r="J220" s="20">
        <v>42</v>
      </c>
      <c r="K220" s="20">
        <v>5</v>
      </c>
      <c r="L220" s="20">
        <v>37</v>
      </c>
      <c r="M220" s="30">
        <v>1302.9000000000001</v>
      </c>
      <c r="N220" s="20">
        <v>165.4</v>
      </c>
      <c r="O220" s="30">
        <v>1137.5</v>
      </c>
      <c r="P220" s="30">
        <f t="shared" si="11"/>
        <v>41545692</v>
      </c>
      <c r="Q220" s="30">
        <v>18225039</v>
      </c>
      <c r="R220" s="30">
        <v>4022559</v>
      </c>
      <c r="S220" s="30">
        <v>19298094</v>
      </c>
      <c r="T220" s="45">
        <v>0</v>
      </c>
      <c r="U220" s="45">
        <v>0</v>
      </c>
    </row>
    <row r="221" spans="1:21" x14ac:dyDescent="0.3">
      <c r="A221" s="20">
        <v>190</v>
      </c>
      <c r="B221" s="28" t="s">
        <v>475</v>
      </c>
      <c r="C221" s="20" t="s">
        <v>215</v>
      </c>
      <c r="D221" s="29">
        <v>39606</v>
      </c>
      <c r="E221" s="29">
        <v>42735</v>
      </c>
      <c r="F221" s="29">
        <v>43100</v>
      </c>
      <c r="G221" s="20">
        <v>27</v>
      </c>
      <c r="H221" s="20">
        <v>27</v>
      </c>
      <c r="I221" s="20">
        <v>287.89999999999998</v>
      </c>
      <c r="J221" s="20">
        <v>9</v>
      </c>
      <c r="K221" s="20">
        <v>8</v>
      </c>
      <c r="L221" s="20">
        <v>1</v>
      </c>
      <c r="M221" s="20">
        <v>287.89999999999998</v>
      </c>
      <c r="N221" s="20">
        <v>261.8</v>
      </c>
      <c r="O221" s="20">
        <v>26.1</v>
      </c>
      <c r="P221" s="30">
        <f t="shared" si="11"/>
        <v>11679317</v>
      </c>
      <c r="Q221" s="30">
        <v>4027162</v>
      </c>
      <c r="R221" s="30">
        <v>888858</v>
      </c>
      <c r="S221" s="30">
        <v>6763297</v>
      </c>
      <c r="T221" s="45">
        <v>0</v>
      </c>
      <c r="U221" s="45">
        <v>0</v>
      </c>
    </row>
    <row r="222" spans="1:21" x14ac:dyDescent="0.3">
      <c r="A222" s="20">
        <v>191</v>
      </c>
      <c r="B222" s="28" t="s">
        <v>446</v>
      </c>
      <c r="C222" s="20" t="s">
        <v>169</v>
      </c>
      <c r="D222" s="29">
        <v>39606</v>
      </c>
      <c r="E222" s="29">
        <v>42735</v>
      </c>
      <c r="F222" s="29">
        <v>43100</v>
      </c>
      <c r="G222" s="20">
        <v>16</v>
      </c>
      <c r="H222" s="20">
        <v>16</v>
      </c>
      <c r="I222" s="20">
        <v>188.5</v>
      </c>
      <c r="J222" s="20">
        <v>6</v>
      </c>
      <c r="K222" s="20">
        <v>6</v>
      </c>
      <c r="L222" s="20">
        <v>0</v>
      </c>
      <c r="M222" s="20">
        <v>188.5</v>
      </c>
      <c r="N222" s="20">
        <v>188.5</v>
      </c>
      <c r="O222" s="20">
        <v>0</v>
      </c>
      <c r="P222" s="30">
        <f t="shared" si="11"/>
        <v>8754472</v>
      </c>
      <c r="Q222" s="30">
        <v>2636749</v>
      </c>
      <c r="R222" s="30">
        <v>581972</v>
      </c>
      <c r="S222" s="30">
        <v>5535751</v>
      </c>
      <c r="T222" s="45">
        <v>0</v>
      </c>
      <c r="U222" s="45">
        <v>0</v>
      </c>
    </row>
    <row r="223" spans="1:21" x14ac:dyDescent="0.3">
      <c r="A223" s="20">
        <v>192</v>
      </c>
      <c r="B223" s="28" t="s">
        <v>447</v>
      </c>
      <c r="C223" s="20" t="s">
        <v>128</v>
      </c>
      <c r="D223" s="29">
        <v>39606</v>
      </c>
      <c r="E223" s="29">
        <v>42735</v>
      </c>
      <c r="F223" s="29">
        <v>43100</v>
      </c>
      <c r="G223" s="20">
        <v>21</v>
      </c>
      <c r="H223" s="20">
        <v>21</v>
      </c>
      <c r="I223" s="20">
        <v>267.60000000000002</v>
      </c>
      <c r="J223" s="20">
        <v>8</v>
      </c>
      <c r="K223" s="20">
        <v>5</v>
      </c>
      <c r="L223" s="20">
        <v>3</v>
      </c>
      <c r="M223" s="20">
        <v>267.60000000000002</v>
      </c>
      <c r="N223" s="20">
        <v>156.5</v>
      </c>
      <c r="O223" s="20">
        <v>111.1</v>
      </c>
      <c r="P223" s="30">
        <f t="shared" si="11"/>
        <v>11081990</v>
      </c>
      <c r="Q223" s="30">
        <v>3743204</v>
      </c>
      <c r="R223" s="30">
        <v>826185</v>
      </c>
      <c r="S223" s="30">
        <v>6512601</v>
      </c>
      <c r="T223" s="45">
        <v>0</v>
      </c>
      <c r="U223" s="45">
        <v>0</v>
      </c>
    </row>
    <row r="224" spans="1:21" ht="18.75" customHeight="1" x14ac:dyDescent="0.3">
      <c r="A224" s="104" t="s">
        <v>221</v>
      </c>
      <c r="B224" s="105"/>
      <c r="C224" s="105"/>
      <c r="D224" s="105"/>
      <c r="E224" s="105"/>
      <c r="F224" s="106"/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42">
        <v>0</v>
      </c>
      <c r="U224" s="42">
        <v>0</v>
      </c>
    </row>
    <row r="225" spans="1:21" ht="18.75" customHeight="1" x14ac:dyDescent="0.3">
      <c r="A225" s="104" t="s">
        <v>222</v>
      </c>
      <c r="B225" s="105"/>
      <c r="C225" s="105"/>
      <c r="D225" s="105"/>
      <c r="E225" s="105"/>
      <c r="F225" s="106"/>
      <c r="G225" s="21">
        <f>SUM(G228:G303)</f>
        <v>1822</v>
      </c>
      <c r="H225" s="21">
        <f>SUM(H228:H303)</f>
        <v>1751</v>
      </c>
      <c r="I225" s="24">
        <f>SUM(I228:I303)</f>
        <v>31012.930000000004</v>
      </c>
      <c r="J225" s="21">
        <f t="shared" ref="J225:T225" si="12">SUM(J228:J303)</f>
        <v>799</v>
      </c>
      <c r="K225" s="21">
        <f t="shared" si="12"/>
        <v>530</v>
      </c>
      <c r="L225" s="21">
        <f t="shared" si="12"/>
        <v>269</v>
      </c>
      <c r="M225" s="24">
        <f t="shared" si="12"/>
        <v>29376.879999999994</v>
      </c>
      <c r="N225" s="24">
        <f t="shared" si="12"/>
        <v>19095.610000000008</v>
      </c>
      <c r="O225" s="24">
        <f t="shared" si="12"/>
        <v>10281.270000000002</v>
      </c>
      <c r="P225" s="24">
        <f t="shared" si="12"/>
        <v>901135792</v>
      </c>
      <c r="Q225" s="24">
        <f>SUM(Q228:Q303)</f>
        <v>410767623</v>
      </c>
      <c r="R225" s="24">
        <f t="shared" si="12"/>
        <v>98073634</v>
      </c>
      <c r="S225" s="24">
        <f t="shared" si="12"/>
        <v>392294535</v>
      </c>
      <c r="T225" s="24">
        <f t="shared" si="12"/>
        <v>162090995</v>
      </c>
      <c r="U225" s="42">
        <v>0</v>
      </c>
    </row>
    <row r="226" spans="1:21" ht="18.75" customHeight="1" x14ac:dyDescent="0.3">
      <c r="A226" s="104" t="s">
        <v>223</v>
      </c>
      <c r="B226" s="105"/>
      <c r="C226" s="105"/>
      <c r="D226" s="105"/>
      <c r="E226" s="105"/>
      <c r="F226" s="106"/>
      <c r="G226" s="21">
        <v>1822</v>
      </c>
      <c r="H226" s="22">
        <v>1751</v>
      </c>
      <c r="I226" s="24">
        <v>31012.930000000004</v>
      </c>
      <c r="J226" s="23">
        <v>799</v>
      </c>
      <c r="K226" s="23">
        <v>529</v>
      </c>
      <c r="L226" s="23">
        <v>269</v>
      </c>
      <c r="M226" s="24">
        <v>29376.880000000001</v>
      </c>
      <c r="N226" s="24">
        <v>19095.610000000008</v>
      </c>
      <c r="O226" s="24">
        <v>10281.270000000002</v>
      </c>
      <c r="P226" s="24">
        <v>901135792</v>
      </c>
      <c r="Q226" s="24">
        <v>410767623</v>
      </c>
      <c r="R226" s="24">
        <v>98073634</v>
      </c>
      <c r="S226" s="24">
        <v>392294535</v>
      </c>
      <c r="T226" s="24">
        <v>162090995</v>
      </c>
      <c r="U226" s="42">
        <v>0</v>
      </c>
    </row>
    <row r="227" spans="1:21" ht="18.75" customHeight="1" x14ac:dyDescent="0.3">
      <c r="A227" s="104" t="s">
        <v>24</v>
      </c>
      <c r="B227" s="105"/>
      <c r="C227" s="105"/>
      <c r="D227" s="105"/>
      <c r="E227" s="105"/>
      <c r="F227" s="106"/>
      <c r="G227" s="22">
        <v>1822</v>
      </c>
      <c r="H227" s="22">
        <v>1751</v>
      </c>
      <c r="I227" s="24">
        <v>31012.930000000004</v>
      </c>
      <c r="J227" s="23">
        <v>799</v>
      </c>
      <c r="K227" s="23">
        <v>529</v>
      </c>
      <c r="L227" s="23">
        <v>269</v>
      </c>
      <c r="M227" s="24">
        <v>29376.880000000001</v>
      </c>
      <c r="N227" s="24">
        <v>19095.610000000008</v>
      </c>
      <c r="O227" s="24">
        <v>10281.270000000002</v>
      </c>
      <c r="P227" s="24">
        <v>901135792</v>
      </c>
      <c r="Q227" s="24">
        <v>410767623</v>
      </c>
      <c r="R227" s="24">
        <v>98073634</v>
      </c>
      <c r="S227" s="24">
        <v>392294535</v>
      </c>
      <c r="T227" s="24">
        <v>162090995</v>
      </c>
      <c r="U227" s="42">
        <v>0</v>
      </c>
    </row>
    <row r="228" spans="1:21" x14ac:dyDescent="0.3">
      <c r="A228" s="20">
        <v>193</v>
      </c>
      <c r="B228" s="28" t="s">
        <v>616</v>
      </c>
      <c r="C228" s="29" t="s">
        <v>242</v>
      </c>
      <c r="D228" s="29">
        <v>40120</v>
      </c>
      <c r="E228" s="29">
        <v>42979</v>
      </c>
      <c r="F228" s="29">
        <v>43465</v>
      </c>
      <c r="G228" s="20">
        <v>12</v>
      </c>
      <c r="H228" s="20">
        <v>12</v>
      </c>
      <c r="I228" s="30">
        <v>195.7</v>
      </c>
      <c r="J228" s="45">
        <v>7</v>
      </c>
      <c r="K228" s="45">
        <v>3</v>
      </c>
      <c r="L228" s="45">
        <v>4</v>
      </c>
      <c r="M228" s="30">
        <v>195.7</v>
      </c>
      <c r="N228" s="30">
        <v>75</v>
      </c>
      <c r="O228" s="30">
        <v>120.7</v>
      </c>
      <c r="P228" s="30">
        <v>6003097</v>
      </c>
      <c r="Q228" s="30">
        <v>2736411</v>
      </c>
      <c r="R228" s="30">
        <v>653337</v>
      </c>
      <c r="S228" s="30">
        <v>2613349</v>
      </c>
      <c r="T228" s="30">
        <v>2132776</v>
      </c>
      <c r="U228" s="20">
        <v>0</v>
      </c>
    </row>
    <row r="229" spans="1:21" x14ac:dyDescent="0.3">
      <c r="A229" s="20">
        <v>194</v>
      </c>
      <c r="B229" s="28" t="s">
        <v>714</v>
      </c>
      <c r="C229" s="29" t="s">
        <v>149</v>
      </c>
      <c r="D229" s="29">
        <v>39631</v>
      </c>
      <c r="E229" s="29">
        <v>42979</v>
      </c>
      <c r="F229" s="29">
        <v>43465</v>
      </c>
      <c r="G229" s="20">
        <v>28</v>
      </c>
      <c r="H229" s="20">
        <v>28</v>
      </c>
      <c r="I229" s="30">
        <v>528.20000000000005</v>
      </c>
      <c r="J229" s="45">
        <v>12</v>
      </c>
      <c r="K229" s="45">
        <v>10</v>
      </c>
      <c r="L229" s="45">
        <v>2</v>
      </c>
      <c r="M229" s="30">
        <v>528.20000000000005</v>
      </c>
      <c r="N229" s="30">
        <v>444.8</v>
      </c>
      <c r="O229" s="30">
        <v>83.4</v>
      </c>
      <c r="P229" s="30">
        <v>16202535</v>
      </c>
      <c r="Q229" s="30">
        <v>7385654</v>
      </c>
      <c r="R229" s="30">
        <v>1763376</v>
      </c>
      <c r="S229" s="30">
        <v>7053505</v>
      </c>
      <c r="T229" s="30">
        <v>2132776</v>
      </c>
      <c r="U229" s="20">
        <v>0</v>
      </c>
    </row>
    <row r="230" spans="1:21" x14ac:dyDescent="0.3">
      <c r="A230" s="20">
        <v>195</v>
      </c>
      <c r="B230" s="28" t="s">
        <v>617</v>
      </c>
      <c r="C230" s="29" t="s">
        <v>731</v>
      </c>
      <c r="D230" s="29">
        <v>39631</v>
      </c>
      <c r="E230" s="29">
        <v>42979</v>
      </c>
      <c r="F230" s="29">
        <v>43465</v>
      </c>
      <c r="G230" s="20">
        <v>101</v>
      </c>
      <c r="H230" s="20">
        <v>101</v>
      </c>
      <c r="I230" s="30">
        <v>1786.9</v>
      </c>
      <c r="J230" s="45">
        <v>50</v>
      </c>
      <c r="K230" s="45">
        <v>48</v>
      </c>
      <c r="L230" s="45">
        <v>2</v>
      </c>
      <c r="M230" s="30">
        <v>1786.9</v>
      </c>
      <c r="N230" s="30">
        <v>1718.3</v>
      </c>
      <c r="O230" s="30">
        <v>68.599999999999994</v>
      </c>
      <c r="P230" s="30">
        <v>54813158</v>
      </c>
      <c r="Q230" s="30">
        <v>24985658</v>
      </c>
      <c r="R230" s="30">
        <v>5965500</v>
      </c>
      <c r="S230" s="30">
        <v>23862000</v>
      </c>
      <c r="T230" s="30">
        <v>2132780</v>
      </c>
      <c r="U230" s="20">
        <v>0</v>
      </c>
    </row>
    <row r="231" spans="1:21" x14ac:dyDescent="0.3">
      <c r="A231" s="20">
        <v>196</v>
      </c>
      <c r="B231" s="28" t="s">
        <v>618</v>
      </c>
      <c r="C231" s="29" t="s">
        <v>230</v>
      </c>
      <c r="D231" s="29">
        <v>40170</v>
      </c>
      <c r="E231" s="29">
        <v>42979</v>
      </c>
      <c r="F231" s="29">
        <v>43465</v>
      </c>
      <c r="G231" s="20">
        <v>15</v>
      </c>
      <c r="H231" s="20">
        <v>15</v>
      </c>
      <c r="I231" s="30">
        <v>217.6</v>
      </c>
      <c r="J231" s="45">
        <v>5</v>
      </c>
      <c r="K231" s="45">
        <v>1</v>
      </c>
      <c r="L231" s="45">
        <v>4</v>
      </c>
      <c r="M231" s="30">
        <v>217.6</v>
      </c>
      <c r="N231" s="30">
        <v>50.9</v>
      </c>
      <c r="O231" s="30">
        <v>166.7</v>
      </c>
      <c r="P231" s="30">
        <v>6674880</v>
      </c>
      <c r="Q231" s="30">
        <v>3042632</v>
      </c>
      <c r="R231" s="30">
        <v>726450</v>
      </c>
      <c r="S231" s="30">
        <v>2905798</v>
      </c>
      <c r="T231" s="30">
        <v>2132776</v>
      </c>
      <c r="U231" s="20">
        <v>0</v>
      </c>
    </row>
    <row r="232" spans="1:21" x14ac:dyDescent="0.3">
      <c r="A232" s="20">
        <v>197</v>
      </c>
      <c r="B232" s="28" t="s">
        <v>619</v>
      </c>
      <c r="C232" s="29" t="s">
        <v>248</v>
      </c>
      <c r="D232" s="29">
        <v>40170</v>
      </c>
      <c r="E232" s="29">
        <v>42979</v>
      </c>
      <c r="F232" s="29">
        <v>43465</v>
      </c>
      <c r="G232" s="20">
        <v>32</v>
      </c>
      <c r="H232" s="20">
        <v>32</v>
      </c>
      <c r="I232" s="30">
        <v>397.95</v>
      </c>
      <c r="J232" s="45">
        <v>13</v>
      </c>
      <c r="K232" s="45">
        <v>7</v>
      </c>
      <c r="L232" s="45">
        <v>6</v>
      </c>
      <c r="M232" s="30">
        <v>393.6</v>
      </c>
      <c r="N232" s="30">
        <v>157.57</v>
      </c>
      <c r="O232" s="30">
        <v>236.03</v>
      </c>
      <c r="P232" s="30">
        <v>12073680</v>
      </c>
      <c r="Q232" s="30">
        <v>5503584</v>
      </c>
      <c r="R232" s="30">
        <v>1314019</v>
      </c>
      <c r="S232" s="30">
        <v>5256077</v>
      </c>
      <c r="T232" s="30">
        <v>2132776</v>
      </c>
      <c r="U232" s="20">
        <v>0</v>
      </c>
    </row>
    <row r="233" spans="1:21" x14ac:dyDescent="0.3">
      <c r="A233" s="20">
        <v>198</v>
      </c>
      <c r="B233" s="28" t="s">
        <v>672</v>
      </c>
      <c r="C233" s="29" t="s">
        <v>254</v>
      </c>
      <c r="D233" s="29">
        <v>40175</v>
      </c>
      <c r="E233" s="29">
        <v>42979</v>
      </c>
      <c r="F233" s="29">
        <v>43465</v>
      </c>
      <c r="G233" s="20">
        <v>3</v>
      </c>
      <c r="H233" s="20">
        <v>3</v>
      </c>
      <c r="I233" s="30">
        <v>77.900000000000006</v>
      </c>
      <c r="J233" s="45">
        <v>2</v>
      </c>
      <c r="K233" s="45">
        <v>0</v>
      </c>
      <c r="L233" s="45">
        <v>2</v>
      </c>
      <c r="M233" s="30">
        <v>77.900000000000006</v>
      </c>
      <c r="N233" s="30">
        <v>0</v>
      </c>
      <c r="O233" s="30">
        <v>77.900000000000006</v>
      </c>
      <c r="P233" s="30">
        <v>2389582</v>
      </c>
      <c r="Q233" s="30">
        <v>1089251</v>
      </c>
      <c r="R233" s="30">
        <v>260066</v>
      </c>
      <c r="S233" s="30">
        <v>1040265</v>
      </c>
      <c r="T233" s="30">
        <v>2132776</v>
      </c>
      <c r="U233" s="20">
        <v>0</v>
      </c>
    </row>
    <row r="234" spans="1:21" x14ac:dyDescent="0.3">
      <c r="A234" s="20">
        <v>199</v>
      </c>
      <c r="B234" s="28" t="s">
        <v>620</v>
      </c>
      <c r="C234" s="29" t="s">
        <v>217</v>
      </c>
      <c r="D234" s="29">
        <v>40170</v>
      </c>
      <c r="E234" s="29">
        <v>42979</v>
      </c>
      <c r="F234" s="29">
        <v>43465</v>
      </c>
      <c r="G234" s="20">
        <v>2</v>
      </c>
      <c r="H234" s="20">
        <v>2</v>
      </c>
      <c r="I234" s="30">
        <v>101.1</v>
      </c>
      <c r="J234" s="45">
        <v>1</v>
      </c>
      <c r="K234" s="45">
        <v>1</v>
      </c>
      <c r="L234" s="45">
        <v>0</v>
      </c>
      <c r="M234" s="30">
        <v>25.6</v>
      </c>
      <c r="N234" s="30">
        <v>25.6</v>
      </c>
      <c r="O234" s="30">
        <v>0</v>
      </c>
      <c r="P234" s="30">
        <v>785280</v>
      </c>
      <c r="Q234" s="30">
        <v>357956</v>
      </c>
      <c r="R234" s="30">
        <v>85465</v>
      </c>
      <c r="S234" s="30">
        <v>341859</v>
      </c>
      <c r="T234" s="30">
        <v>2132776</v>
      </c>
      <c r="U234" s="20">
        <v>0</v>
      </c>
    </row>
    <row r="235" spans="1:21" x14ac:dyDescent="0.3">
      <c r="A235" s="20">
        <v>200</v>
      </c>
      <c r="B235" s="28" t="s">
        <v>621</v>
      </c>
      <c r="C235" s="29" t="s">
        <v>255</v>
      </c>
      <c r="D235" s="29">
        <v>40170</v>
      </c>
      <c r="E235" s="29">
        <v>42979</v>
      </c>
      <c r="F235" s="29">
        <v>43465</v>
      </c>
      <c r="G235" s="20">
        <v>5</v>
      </c>
      <c r="H235" s="20">
        <v>5</v>
      </c>
      <c r="I235" s="30">
        <v>135.30000000000001</v>
      </c>
      <c r="J235" s="45">
        <v>1</v>
      </c>
      <c r="K235" s="45">
        <v>1</v>
      </c>
      <c r="L235" s="45">
        <v>0</v>
      </c>
      <c r="M235" s="30">
        <v>38.4</v>
      </c>
      <c r="N235" s="30">
        <v>38.4</v>
      </c>
      <c r="O235" s="30">
        <v>0</v>
      </c>
      <c r="P235" s="30">
        <v>1177920</v>
      </c>
      <c r="Q235" s="30">
        <v>536935</v>
      </c>
      <c r="R235" s="30">
        <v>128197</v>
      </c>
      <c r="S235" s="30">
        <v>512788</v>
      </c>
      <c r="T235" s="30">
        <v>2132776</v>
      </c>
      <c r="U235" s="20">
        <v>0</v>
      </c>
    </row>
    <row r="236" spans="1:21" x14ac:dyDescent="0.3">
      <c r="A236" s="20">
        <v>201</v>
      </c>
      <c r="B236" s="28" t="s">
        <v>673</v>
      </c>
      <c r="C236" s="29" t="s">
        <v>256</v>
      </c>
      <c r="D236" s="29">
        <v>40170</v>
      </c>
      <c r="E236" s="29">
        <v>42979</v>
      </c>
      <c r="F236" s="29">
        <v>43465</v>
      </c>
      <c r="G236" s="20">
        <v>18</v>
      </c>
      <c r="H236" s="20">
        <v>18</v>
      </c>
      <c r="I236" s="30">
        <v>124</v>
      </c>
      <c r="J236" s="45">
        <v>5</v>
      </c>
      <c r="K236" s="45">
        <v>1</v>
      </c>
      <c r="L236" s="45">
        <v>4</v>
      </c>
      <c r="M236" s="30">
        <v>124</v>
      </c>
      <c r="N236" s="30">
        <v>23.1</v>
      </c>
      <c r="O236" s="30">
        <v>100.9</v>
      </c>
      <c r="P236" s="30">
        <v>3803700</v>
      </c>
      <c r="Q236" s="30">
        <v>1733853</v>
      </c>
      <c r="R236" s="30">
        <v>413969</v>
      </c>
      <c r="S236" s="30">
        <v>1655878</v>
      </c>
      <c r="T236" s="30">
        <v>2132776</v>
      </c>
      <c r="U236" s="20">
        <v>0</v>
      </c>
    </row>
    <row r="237" spans="1:21" x14ac:dyDescent="0.3">
      <c r="A237" s="20">
        <v>202</v>
      </c>
      <c r="B237" s="28" t="s">
        <v>622</v>
      </c>
      <c r="C237" s="29" t="s">
        <v>232</v>
      </c>
      <c r="D237" s="29">
        <v>40170</v>
      </c>
      <c r="E237" s="29">
        <v>42979</v>
      </c>
      <c r="F237" s="29">
        <v>43465</v>
      </c>
      <c r="G237" s="20">
        <v>15</v>
      </c>
      <c r="H237" s="20">
        <v>15</v>
      </c>
      <c r="I237" s="30">
        <v>103.9</v>
      </c>
      <c r="J237" s="45">
        <v>5</v>
      </c>
      <c r="K237" s="45">
        <v>2</v>
      </c>
      <c r="L237" s="45">
        <v>3</v>
      </c>
      <c r="M237" s="30">
        <v>103.9</v>
      </c>
      <c r="N237" s="30">
        <v>23</v>
      </c>
      <c r="O237" s="30">
        <v>80.900000000000006</v>
      </c>
      <c r="P237" s="30">
        <v>3187132</v>
      </c>
      <c r="Q237" s="30">
        <v>1452801</v>
      </c>
      <c r="R237" s="30">
        <v>346866</v>
      </c>
      <c r="S237" s="30">
        <v>1387465</v>
      </c>
      <c r="T237" s="30">
        <v>2132776</v>
      </c>
      <c r="U237" s="20">
        <v>0</v>
      </c>
    </row>
    <row r="238" spans="1:21" x14ac:dyDescent="0.3">
      <c r="A238" s="20">
        <v>203</v>
      </c>
      <c r="B238" s="28" t="s">
        <v>623</v>
      </c>
      <c r="C238" s="29" t="s">
        <v>259</v>
      </c>
      <c r="D238" s="29">
        <v>40170</v>
      </c>
      <c r="E238" s="29">
        <v>42979</v>
      </c>
      <c r="F238" s="29">
        <v>43465</v>
      </c>
      <c r="G238" s="20">
        <v>10</v>
      </c>
      <c r="H238" s="20">
        <v>10</v>
      </c>
      <c r="I238" s="30">
        <v>51.2</v>
      </c>
      <c r="J238" s="45">
        <v>2</v>
      </c>
      <c r="K238" s="45">
        <v>0</v>
      </c>
      <c r="L238" s="45">
        <v>2</v>
      </c>
      <c r="M238" s="30">
        <v>51.2</v>
      </c>
      <c r="N238" s="30">
        <v>0</v>
      </c>
      <c r="O238" s="30">
        <v>51.2</v>
      </c>
      <c r="P238" s="30">
        <v>1570560</v>
      </c>
      <c r="Q238" s="30">
        <v>715914</v>
      </c>
      <c r="R238" s="30">
        <v>170929</v>
      </c>
      <c r="S238" s="30">
        <v>683717</v>
      </c>
      <c r="T238" s="30">
        <v>2132776</v>
      </c>
      <c r="U238" s="20">
        <v>0</v>
      </c>
    </row>
    <row r="239" spans="1:21" x14ac:dyDescent="0.3">
      <c r="A239" s="20">
        <v>204</v>
      </c>
      <c r="B239" s="28" t="s">
        <v>674</v>
      </c>
      <c r="C239" s="29" t="s">
        <v>260</v>
      </c>
      <c r="D239" s="29">
        <v>40170</v>
      </c>
      <c r="E239" s="29">
        <v>42979</v>
      </c>
      <c r="F239" s="29">
        <v>43465</v>
      </c>
      <c r="G239" s="20">
        <v>22</v>
      </c>
      <c r="H239" s="20">
        <v>22</v>
      </c>
      <c r="I239" s="30">
        <v>90.1</v>
      </c>
      <c r="J239" s="45">
        <v>2</v>
      </c>
      <c r="K239" s="45">
        <v>0</v>
      </c>
      <c r="L239" s="45">
        <v>2</v>
      </c>
      <c r="M239" s="30">
        <v>63.1</v>
      </c>
      <c r="N239" s="30">
        <v>0</v>
      </c>
      <c r="O239" s="30">
        <v>63.1</v>
      </c>
      <c r="P239" s="30">
        <v>1935592</v>
      </c>
      <c r="Q239" s="30">
        <v>882307</v>
      </c>
      <c r="R239" s="30">
        <v>210657</v>
      </c>
      <c r="S239" s="30">
        <v>842628</v>
      </c>
      <c r="T239" s="30">
        <v>2132776</v>
      </c>
      <c r="U239" s="20">
        <v>0</v>
      </c>
    </row>
    <row r="240" spans="1:21" x14ac:dyDescent="0.3">
      <c r="A240" s="20">
        <v>205</v>
      </c>
      <c r="B240" s="28" t="s">
        <v>624</v>
      </c>
      <c r="C240" s="29" t="s">
        <v>226</v>
      </c>
      <c r="D240" s="29">
        <v>40120</v>
      </c>
      <c r="E240" s="29">
        <v>42979</v>
      </c>
      <c r="F240" s="29">
        <v>43465</v>
      </c>
      <c r="G240" s="20">
        <v>9</v>
      </c>
      <c r="H240" s="20">
        <v>9</v>
      </c>
      <c r="I240" s="30">
        <v>144.69999999999999</v>
      </c>
      <c r="J240" s="45">
        <v>4</v>
      </c>
      <c r="K240" s="45">
        <v>2</v>
      </c>
      <c r="L240" s="45">
        <v>2</v>
      </c>
      <c r="M240" s="30">
        <v>144.69999999999999</v>
      </c>
      <c r="N240" s="30">
        <v>72.599999999999994</v>
      </c>
      <c r="O240" s="30">
        <v>72.099999999999994</v>
      </c>
      <c r="P240" s="30">
        <v>4438673</v>
      </c>
      <c r="Q240" s="30">
        <v>2023294</v>
      </c>
      <c r="R240" s="30">
        <v>483076</v>
      </c>
      <c r="S240" s="30">
        <v>1932303</v>
      </c>
      <c r="T240" s="30">
        <v>2132776</v>
      </c>
      <c r="U240" s="20">
        <v>0</v>
      </c>
    </row>
    <row r="241" spans="1:21" x14ac:dyDescent="0.3">
      <c r="A241" s="20">
        <v>206</v>
      </c>
      <c r="B241" s="28" t="s">
        <v>625</v>
      </c>
      <c r="C241" s="29" t="s">
        <v>31</v>
      </c>
      <c r="D241" s="29">
        <v>39631</v>
      </c>
      <c r="E241" s="29">
        <v>42979</v>
      </c>
      <c r="F241" s="29">
        <v>43465</v>
      </c>
      <c r="G241" s="20">
        <v>9</v>
      </c>
      <c r="H241" s="20">
        <v>9</v>
      </c>
      <c r="I241" s="30">
        <v>91.4</v>
      </c>
      <c r="J241" s="45">
        <v>2</v>
      </c>
      <c r="K241" s="45">
        <v>0</v>
      </c>
      <c r="L241" s="45">
        <v>2</v>
      </c>
      <c r="M241" s="30">
        <v>91.4</v>
      </c>
      <c r="N241" s="30">
        <v>0</v>
      </c>
      <c r="O241" s="30">
        <v>91.4</v>
      </c>
      <c r="P241" s="30">
        <v>2803695</v>
      </c>
      <c r="Q241" s="30">
        <v>1278017</v>
      </c>
      <c r="R241" s="30">
        <v>305136</v>
      </c>
      <c r="S241" s="30">
        <v>1220542</v>
      </c>
      <c r="T241" s="30">
        <v>2132776</v>
      </c>
      <c r="U241" s="20">
        <v>0</v>
      </c>
    </row>
    <row r="242" spans="1:21" x14ac:dyDescent="0.3">
      <c r="A242" s="20">
        <v>207</v>
      </c>
      <c r="B242" s="28" t="s">
        <v>626</v>
      </c>
      <c r="C242" s="29" t="s">
        <v>25</v>
      </c>
      <c r="D242" s="29">
        <v>40168</v>
      </c>
      <c r="E242" s="29">
        <v>42979</v>
      </c>
      <c r="F242" s="29">
        <v>43465</v>
      </c>
      <c r="G242" s="20">
        <v>9</v>
      </c>
      <c r="H242" s="20">
        <v>9</v>
      </c>
      <c r="I242" s="30">
        <v>159.5</v>
      </c>
      <c r="J242" s="45">
        <v>6</v>
      </c>
      <c r="K242" s="45">
        <v>4</v>
      </c>
      <c r="L242" s="45">
        <v>2</v>
      </c>
      <c r="M242" s="30">
        <v>159.5</v>
      </c>
      <c r="N242" s="30">
        <v>80.599999999999994</v>
      </c>
      <c r="O242" s="30">
        <v>78.900000000000006</v>
      </c>
      <c r="P242" s="30">
        <v>4892663</v>
      </c>
      <c r="Q242" s="30">
        <v>2230238</v>
      </c>
      <c r="R242" s="30">
        <v>532485</v>
      </c>
      <c r="S242" s="30">
        <v>2129940</v>
      </c>
      <c r="T242" s="30">
        <v>2132776</v>
      </c>
      <c r="U242" s="20">
        <v>0</v>
      </c>
    </row>
    <row r="243" spans="1:21" x14ac:dyDescent="0.3">
      <c r="A243" s="20">
        <v>208</v>
      </c>
      <c r="B243" s="28" t="s">
        <v>675</v>
      </c>
      <c r="C243" s="29" t="s">
        <v>251</v>
      </c>
      <c r="D243" s="29">
        <v>40172</v>
      </c>
      <c r="E243" s="29">
        <v>42979</v>
      </c>
      <c r="F243" s="29">
        <v>43465</v>
      </c>
      <c r="G243" s="20">
        <v>13</v>
      </c>
      <c r="H243" s="20">
        <v>13</v>
      </c>
      <c r="I243" s="30">
        <v>163</v>
      </c>
      <c r="J243" s="45">
        <v>5</v>
      </c>
      <c r="K243" s="45">
        <v>2</v>
      </c>
      <c r="L243" s="45">
        <v>3</v>
      </c>
      <c r="M243" s="30">
        <v>163</v>
      </c>
      <c r="N243" s="30">
        <v>61.4</v>
      </c>
      <c r="O243" s="30">
        <v>101.6</v>
      </c>
      <c r="P243" s="30">
        <v>5000025</v>
      </c>
      <c r="Q243" s="30">
        <v>2279177</v>
      </c>
      <c r="R243" s="30">
        <v>544170</v>
      </c>
      <c r="S243" s="30">
        <v>2176678</v>
      </c>
      <c r="T243" s="30">
        <v>2132776</v>
      </c>
      <c r="U243" s="20">
        <v>0</v>
      </c>
    </row>
    <row r="244" spans="1:21" x14ac:dyDescent="0.3">
      <c r="A244" s="20">
        <v>209</v>
      </c>
      <c r="B244" s="28" t="s">
        <v>627</v>
      </c>
      <c r="C244" s="29" t="s">
        <v>28</v>
      </c>
      <c r="D244" s="29">
        <v>39631</v>
      </c>
      <c r="E244" s="29">
        <v>42979</v>
      </c>
      <c r="F244" s="29">
        <v>43465</v>
      </c>
      <c r="G244" s="20">
        <v>28</v>
      </c>
      <c r="H244" s="20">
        <v>28</v>
      </c>
      <c r="I244" s="30">
        <v>687.6</v>
      </c>
      <c r="J244" s="45">
        <v>17</v>
      </c>
      <c r="K244" s="45">
        <v>10</v>
      </c>
      <c r="L244" s="45">
        <v>7</v>
      </c>
      <c r="M244" s="30">
        <v>687.6</v>
      </c>
      <c r="N244" s="30">
        <v>404.7</v>
      </c>
      <c r="O244" s="30">
        <v>282.89999999999998</v>
      </c>
      <c r="P244" s="30">
        <v>21092130</v>
      </c>
      <c r="Q244" s="30">
        <v>9614493</v>
      </c>
      <c r="R244" s="30">
        <v>2295528</v>
      </c>
      <c r="S244" s="30">
        <v>9182109</v>
      </c>
      <c r="T244" s="30">
        <v>2132780</v>
      </c>
      <c r="U244" s="20">
        <v>0</v>
      </c>
    </row>
    <row r="245" spans="1:21" x14ac:dyDescent="0.3">
      <c r="A245" s="20">
        <v>210</v>
      </c>
      <c r="B245" s="28" t="s">
        <v>628</v>
      </c>
      <c r="C245" s="29" t="s">
        <v>116</v>
      </c>
      <c r="D245" s="29">
        <v>39631</v>
      </c>
      <c r="E245" s="29">
        <v>42979</v>
      </c>
      <c r="F245" s="29">
        <v>43465</v>
      </c>
      <c r="G245" s="20">
        <v>27</v>
      </c>
      <c r="H245" s="20">
        <v>27</v>
      </c>
      <c r="I245" s="30">
        <v>489.2</v>
      </c>
      <c r="J245" s="45">
        <v>8</v>
      </c>
      <c r="K245" s="45">
        <v>7</v>
      </c>
      <c r="L245" s="45">
        <v>1</v>
      </c>
      <c r="M245" s="30">
        <v>489.2</v>
      </c>
      <c r="N245" s="30">
        <v>432.1</v>
      </c>
      <c r="O245" s="30">
        <v>57.1</v>
      </c>
      <c r="P245" s="30">
        <v>15006210</v>
      </c>
      <c r="Q245" s="30">
        <v>6840329</v>
      </c>
      <c r="R245" s="30">
        <v>1633176</v>
      </c>
      <c r="S245" s="30">
        <v>6532705</v>
      </c>
      <c r="T245" s="30">
        <v>2132776</v>
      </c>
      <c r="U245" s="20">
        <v>0</v>
      </c>
    </row>
    <row r="246" spans="1:21" x14ac:dyDescent="0.3">
      <c r="A246" s="20">
        <v>211</v>
      </c>
      <c r="B246" s="28" t="s">
        <v>629</v>
      </c>
      <c r="C246" s="29" t="s">
        <v>243</v>
      </c>
      <c r="D246" s="29">
        <v>40093</v>
      </c>
      <c r="E246" s="29">
        <v>42979</v>
      </c>
      <c r="F246" s="29">
        <v>43465</v>
      </c>
      <c r="G246" s="20">
        <v>14</v>
      </c>
      <c r="H246" s="20">
        <v>14</v>
      </c>
      <c r="I246" s="30">
        <v>189.7</v>
      </c>
      <c r="J246" s="45">
        <v>4</v>
      </c>
      <c r="K246" s="45">
        <v>2</v>
      </c>
      <c r="L246" s="45">
        <v>2</v>
      </c>
      <c r="M246" s="30">
        <v>189.7</v>
      </c>
      <c r="N246" s="30">
        <v>90.5</v>
      </c>
      <c r="O246" s="30">
        <v>99.2</v>
      </c>
      <c r="P246" s="30">
        <v>5819047</v>
      </c>
      <c r="Q246" s="30">
        <v>2652515</v>
      </c>
      <c r="R246" s="30">
        <v>633306</v>
      </c>
      <c r="S246" s="30">
        <v>2533226</v>
      </c>
      <c r="T246" s="30">
        <v>2132776</v>
      </c>
      <c r="U246" s="20">
        <v>0</v>
      </c>
    </row>
    <row r="247" spans="1:21" x14ac:dyDescent="0.3">
      <c r="A247" s="20">
        <v>212</v>
      </c>
      <c r="B247" s="28" t="s">
        <v>630</v>
      </c>
      <c r="C247" s="29" t="s">
        <v>84</v>
      </c>
      <c r="D247" s="29">
        <v>39631</v>
      </c>
      <c r="E247" s="29">
        <v>42979</v>
      </c>
      <c r="F247" s="29">
        <v>43465</v>
      </c>
      <c r="G247" s="20">
        <v>9</v>
      </c>
      <c r="H247" s="20">
        <v>9</v>
      </c>
      <c r="I247" s="30">
        <v>106.1</v>
      </c>
      <c r="J247" s="45">
        <v>4</v>
      </c>
      <c r="K247" s="45">
        <v>3</v>
      </c>
      <c r="L247" s="45">
        <v>1</v>
      </c>
      <c r="M247" s="30">
        <v>106.1</v>
      </c>
      <c r="N247" s="30">
        <v>60.6</v>
      </c>
      <c r="O247" s="30">
        <v>45.5</v>
      </c>
      <c r="P247" s="30">
        <v>3254618</v>
      </c>
      <c r="Q247" s="30">
        <v>1483563</v>
      </c>
      <c r="R247" s="30">
        <v>354211</v>
      </c>
      <c r="S247" s="30">
        <v>1416844</v>
      </c>
      <c r="T247" s="30">
        <v>2132776</v>
      </c>
      <c r="U247" s="20">
        <v>0</v>
      </c>
    </row>
    <row r="248" spans="1:21" x14ac:dyDescent="0.3">
      <c r="A248" s="20">
        <v>213</v>
      </c>
      <c r="B248" s="28" t="s">
        <v>631</v>
      </c>
      <c r="C248" s="29" t="s">
        <v>153</v>
      </c>
      <c r="D248" s="29">
        <v>39631</v>
      </c>
      <c r="E248" s="29">
        <v>42979</v>
      </c>
      <c r="F248" s="29">
        <v>43465</v>
      </c>
      <c r="G248" s="20">
        <v>7</v>
      </c>
      <c r="H248" s="20">
        <v>7</v>
      </c>
      <c r="I248" s="30">
        <v>120.3</v>
      </c>
      <c r="J248" s="45">
        <v>2</v>
      </c>
      <c r="K248" s="45">
        <v>0</v>
      </c>
      <c r="L248" s="45">
        <v>2</v>
      </c>
      <c r="M248" s="30">
        <v>120.3</v>
      </c>
      <c r="N248" s="30">
        <v>0</v>
      </c>
      <c r="O248" s="30">
        <v>120.3</v>
      </c>
      <c r="P248" s="30">
        <v>3690203</v>
      </c>
      <c r="Q248" s="30">
        <v>1682117</v>
      </c>
      <c r="R248" s="30">
        <v>401617</v>
      </c>
      <c r="S248" s="30">
        <v>1606469</v>
      </c>
      <c r="T248" s="30">
        <v>2132776</v>
      </c>
      <c r="U248" s="20">
        <v>0</v>
      </c>
    </row>
    <row r="249" spans="1:21" x14ac:dyDescent="0.3">
      <c r="A249" s="20">
        <v>214</v>
      </c>
      <c r="B249" s="28" t="s">
        <v>632</v>
      </c>
      <c r="C249" s="29" t="s">
        <v>154</v>
      </c>
      <c r="D249" s="29">
        <v>39631</v>
      </c>
      <c r="E249" s="29">
        <v>42979</v>
      </c>
      <c r="F249" s="29">
        <v>43465</v>
      </c>
      <c r="G249" s="20">
        <v>4</v>
      </c>
      <c r="H249" s="20">
        <v>4</v>
      </c>
      <c r="I249" s="30">
        <v>166.6</v>
      </c>
      <c r="J249" s="45">
        <v>4</v>
      </c>
      <c r="K249" s="45">
        <v>4</v>
      </c>
      <c r="L249" s="45">
        <v>0</v>
      </c>
      <c r="M249" s="30">
        <v>166.6</v>
      </c>
      <c r="N249" s="30">
        <v>166.6</v>
      </c>
      <c r="O249" s="30">
        <v>0</v>
      </c>
      <c r="P249" s="30">
        <v>5110455</v>
      </c>
      <c r="Q249" s="30">
        <v>2329515</v>
      </c>
      <c r="R249" s="30">
        <v>556188</v>
      </c>
      <c r="S249" s="30">
        <v>2224752</v>
      </c>
      <c r="T249" s="30">
        <v>2132776</v>
      </c>
      <c r="U249" s="20">
        <v>0</v>
      </c>
    </row>
    <row r="250" spans="1:21" x14ac:dyDescent="0.3">
      <c r="A250" s="20">
        <v>215</v>
      </c>
      <c r="B250" s="28" t="s">
        <v>633</v>
      </c>
      <c r="C250" s="29" t="s">
        <v>117</v>
      </c>
      <c r="D250" s="29">
        <v>39631</v>
      </c>
      <c r="E250" s="29">
        <v>42979</v>
      </c>
      <c r="F250" s="29">
        <v>43465</v>
      </c>
      <c r="G250" s="20">
        <v>9</v>
      </c>
      <c r="H250" s="20">
        <v>9</v>
      </c>
      <c r="I250" s="30">
        <v>130.1</v>
      </c>
      <c r="J250" s="45">
        <v>2</v>
      </c>
      <c r="K250" s="45">
        <v>0</v>
      </c>
      <c r="L250" s="45">
        <v>2</v>
      </c>
      <c r="M250" s="30">
        <v>130.1</v>
      </c>
      <c r="N250" s="30">
        <v>0</v>
      </c>
      <c r="O250" s="30">
        <v>130.1</v>
      </c>
      <c r="P250" s="30">
        <v>3990817</v>
      </c>
      <c r="Q250" s="30">
        <v>1819147</v>
      </c>
      <c r="R250" s="30">
        <v>434334</v>
      </c>
      <c r="S250" s="30">
        <v>1737336</v>
      </c>
      <c r="T250" s="30">
        <v>2132776</v>
      </c>
      <c r="U250" s="20">
        <v>0</v>
      </c>
    </row>
    <row r="251" spans="1:21" x14ac:dyDescent="0.3">
      <c r="A251" s="20">
        <v>216</v>
      </c>
      <c r="B251" s="28" t="s">
        <v>634</v>
      </c>
      <c r="C251" s="29" t="s">
        <v>118</v>
      </c>
      <c r="D251" s="29">
        <v>39631</v>
      </c>
      <c r="E251" s="29">
        <v>42979</v>
      </c>
      <c r="F251" s="29">
        <v>43465</v>
      </c>
      <c r="G251" s="20">
        <v>76</v>
      </c>
      <c r="H251" s="20">
        <v>76</v>
      </c>
      <c r="I251" s="30">
        <v>1465.2</v>
      </c>
      <c r="J251" s="45">
        <v>38</v>
      </c>
      <c r="K251" s="45">
        <v>32</v>
      </c>
      <c r="L251" s="45">
        <v>6</v>
      </c>
      <c r="M251" s="30">
        <v>1465.2</v>
      </c>
      <c r="N251" s="30">
        <v>1143.3</v>
      </c>
      <c r="O251" s="30">
        <v>321.89999999999998</v>
      </c>
      <c r="P251" s="30">
        <v>44945010</v>
      </c>
      <c r="Q251" s="30">
        <v>20487428</v>
      </c>
      <c r="R251" s="30">
        <v>4891516</v>
      </c>
      <c r="S251" s="30">
        <v>19566066</v>
      </c>
      <c r="T251" s="30">
        <v>2132780</v>
      </c>
      <c r="U251" s="20">
        <v>0</v>
      </c>
    </row>
    <row r="252" spans="1:21" x14ac:dyDescent="0.3">
      <c r="A252" s="20">
        <v>217</v>
      </c>
      <c r="B252" s="28" t="s">
        <v>635</v>
      </c>
      <c r="C252" s="29" t="s">
        <v>156</v>
      </c>
      <c r="D252" s="29">
        <v>39631</v>
      </c>
      <c r="E252" s="29">
        <v>42979</v>
      </c>
      <c r="F252" s="29">
        <v>43465</v>
      </c>
      <c r="G252" s="20">
        <v>163</v>
      </c>
      <c r="H252" s="20">
        <v>163</v>
      </c>
      <c r="I252" s="30">
        <v>2178.4</v>
      </c>
      <c r="J252" s="45">
        <v>81</v>
      </c>
      <c r="K252" s="45">
        <v>60</v>
      </c>
      <c r="L252" s="45">
        <v>21</v>
      </c>
      <c r="M252" s="30">
        <v>2178.4</v>
      </c>
      <c r="N252" s="30">
        <v>1548.5</v>
      </c>
      <c r="O252" s="30">
        <v>629.9</v>
      </c>
      <c r="P252" s="30">
        <v>66822420</v>
      </c>
      <c r="Q252" s="30">
        <v>30459878</v>
      </c>
      <c r="R252" s="30">
        <v>7272508</v>
      </c>
      <c r="S252" s="30">
        <v>29090034</v>
      </c>
      <c r="T252" s="30">
        <v>2132780</v>
      </c>
      <c r="U252" s="20">
        <v>0</v>
      </c>
    </row>
    <row r="253" spans="1:21" x14ac:dyDescent="0.3">
      <c r="A253" s="20">
        <v>218</v>
      </c>
      <c r="B253" s="28" t="s">
        <v>636</v>
      </c>
      <c r="C253" s="29" t="s">
        <v>119</v>
      </c>
      <c r="D253" s="29">
        <v>39631</v>
      </c>
      <c r="E253" s="29">
        <v>42979</v>
      </c>
      <c r="F253" s="29">
        <v>43465</v>
      </c>
      <c r="G253" s="20">
        <v>28</v>
      </c>
      <c r="H253" s="20">
        <v>28</v>
      </c>
      <c r="I253" s="30">
        <v>483.4</v>
      </c>
      <c r="J253" s="45">
        <v>10</v>
      </c>
      <c r="K253" s="45">
        <v>7</v>
      </c>
      <c r="L253" s="45">
        <v>3</v>
      </c>
      <c r="M253" s="30">
        <v>483.4</v>
      </c>
      <c r="N253" s="30">
        <v>340.6</v>
      </c>
      <c r="O253" s="30">
        <v>142.80000000000001</v>
      </c>
      <c r="P253" s="30">
        <v>14828295</v>
      </c>
      <c r="Q253" s="30">
        <v>6759229</v>
      </c>
      <c r="R253" s="30">
        <v>1613813</v>
      </c>
      <c r="S253" s="30">
        <v>6455253</v>
      </c>
      <c r="T253" s="30">
        <v>2132776</v>
      </c>
      <c r="U253" s="20">
        <v>0</v>
      </c>
    </row>
    <row r="254" spans="1:21" x14ac:dyDescent="0.3">
      <c r="A254" s="20">
        <v>219</v>
      </c>
      <c r="B254" s="28" t="s">
        <v>637</v>
      </c>
      <c r="C254" s="29" t="s">
        <v>120</v>
      </c>
      <c r="D254" s="29">
        <v>39631</v>
      </c>
      <c r="E254" s="29">
        <v>42979</v>
      </c>
      <c r="F254" s="29">
        <v>43465</v>
      </c>
      <c r="G254" s="20">
        <v>17</v>
      </c>
      <c r="H254" s="20">
        <v>17</v>
      </c>
      <c r="I254" s="30">
        <v>495</v>
      </c>
      <c r="J254" s="45">
        <v>11</v>
      </c>
      <c r="K254" s="45">
        <v>10</v>
      </c>
      <c r="L254" s="45">
        <v>1</v>
      </c>
      <c r="M254" s="30">
        <v>495</v>
      </c>
      <c r="N254" s="30">
        <v>470.4</v>
      </c>
      <c r="O254" s="30">
        <v>24.6</v>
      </c>
      <c r="P254" s="30">
        <v>15184125</v>
      </c>
      <c r="Q254" s="30">
        <v>6921429</v>
      </c>
      <c r="R254" s="30">
        <v>1652539</v>
      </c>
      <c r="S254" s="30">
        <v>6610157</v>
      </c>
      <c r="T254" s="30">
        <v>2132776</v>
      </c>
      <c r="U254" s="20">
        <v>0</v>
      </c>
    </row>
    <row r="255" spans="1:21" x14ac:dyDescent="0.3">
      <c r="A255" s="20">
        <v>220</v>
      </c>
      <c r="B255" s="28" t="s">
        <v>638</v>
      </c>
      <c r="C255" s="29" t="s">
        <v>157</v>
      </c>
      <c r="D255" s="29">
        <v>39631</v>
      </c>
      <c r="E255" s="29">
        <v>42979</v>
      </c>
      <c r="F255" s="29">
        <v>43465</v>
      </c>
      <c r="G255" s="20">
        <v>20</v>
      </c>
      <c r="H255" s="20">
        <v>20</v>
      </c>
      <c r="I255" s="30">
        <v>488.8</v>
      </c>
      <c r="J255" s="45">
        <v>9</v>
      </c>
      <c r="K255" s="45">
        <v>8</v>
      </c>
      <c r="L255" s="45">
        <v>1</v>
      </c>
      <c r="M255" s="30">
        <v>488.8</v>
      </c>
      <c r="N255" s="30">
        <v>465</v>
      </c>
      <c r="O255" s="30">
        <v>23.8</v>
      </c>
      <c r="P255" s="30">
        <v>14993940</v>
      </c>
      <c r="Q255" s="30">
        <v>6834736</v>
      </c>
      <c r="R255" s="30">
        <v>1631841</v>
      </c>
      <c r="S255" s="30">
        <v>6527363</v>
      </c>
      <c r="T255" s="30">
        <v>2132776</v>
      </c>
      <c r="U255" s="20">
        <v>0</v>
      </c>
    </row>
    <row r="256" spans="1:21" x14ac:dyDescent="0.3">
      <c r="A256" s="20">
        <v>221</v>
      </c>
      <c r="B256" s="28" t="s">
        <v>639</v>
      </c>
      <c r="C256" s="29" t="s">
        <v>121</v>
      </c>
      <c r="D256" s="29">
        <v>39631</v>
      </c>
      <c r="E256" s="29">
        <v>42979</v>
      </c>
      <c r="F256" s="29">
        <v>43465</v>
      </c>
      <c r="G256" s="20">
        <v>95</v>
      </c>
      <c r="H256" s="20">
        <v>95</v>
      </c>
      <c r="I256" s="30">
        <v>1491.8</v>
      </c>
      <c r="J256" s="45">
        <v>41</v>
      </c>
      <c r="K256" s="45">
        <v>35</v>
      </c>
      <c r="L256" s="45">
        <v>6</v>
      </c>
      <c r="M256" s="30">
        <v>1491.8</v>
      </c>
      <c r="N256" s="30">
        <v>1220.9000000000001</v>
      </c>
      <c r="O256" s="30">
        <v>270.89999999999998</v>
      </c>
      <c r="P256" s="30">
        <v>45760965</v>
      </c>
      <c r="Q256" s="30">
        <v>20859368</v>
      </c>
      <c r="R256" s="30">
        <v>4980319</v>
      </c>
      <c r="S256" s="30">
        <v>19921278</v>
      </c>
      <c r="T256" s="30">
        <v>2132779</v>
      </c>
      <c r="U256" s="20">
        <v>0</v>
      </c>
    </row>
    <row r="257" spans="1:21" x14ac:dyDescent="0.3">
      <c r="A257" s="20">
        <v>222</v>
      </c>
      <c r="B257" s="28" t="s">
        <v>640</v>
      </c>
      <c r="C257" s="29" t="s">
        <v>234</v>
      </c>
      <c r="D257" s="29">
        <v>40172</v>
      </c>
      <c r="E257" s="29">
        <v>42979</v>
      </c>
      <c r="F257" s="29">
        <v>43465</v>
      </c>
      <c r="G257" s="20">
        <v>9</v>
      </c>
      <c r="H257" s="20">
        <v>9</v>
      </c>
      <c r="I257" s="30">
        <v>104.6</v>
      </c>
      <c r="J257" s="45">
        <v>3</v>
      </c>
      <c r="K257" s="45">
        <v>1</v>
      </c>
      <c r="L257" s="45">
        <v>2</v>
      </c>
      <c r="M257" s="30">
        <v>104.6</v>
      </c>
      <c r="N257" s="30">
        <v>30.7</v>
      </c>
      <c r="O257" s="30">
        <v>73.900000000000006</v>
      </c>
      <c r="P257" s="30">
        <v>3208605</v>
      </c>
      <c r="Q257" s="30">
        <v>1462589</v>
      </c>
      <c r="R257" s="30">
        <v>349203</v>
      </c>
      <c r="S257" s="30">
        <v>1396813</v>
      </c>
      <c r="T257" s="30">
        <v>2132776</v>
      </c>
      <c r="U257" s="20">
        <v>0</v>
      </c>
    </row>
    <row r="258" spans="1:21" x14ac:dyDescent="0.3">
      <c r="A258" s="20">
        <v>223</v>
      </c>
      <c r="B258" s="28" t="s">
        <v>641</v>
      </c>
      <c r="C258" s="29" t="s">
        <v>158</v>
      </c>
      <c r="D258" s="29">
        <v>39631</v>
      </c>
      <c r="E258" s="29">
        <v>42979</v>
      </c>
      <c r="F258" s="29">
        <v>43465</v>
      </c>
      <c r="G258" s="20">
        <v>20</v>
      </c>
      <c r="H258" s="20">
        <v>20</v>
      </c>
      <c r="I258" s="30">
        <v>413.6</v>
      </c>
      <c r="J258" s="45">
        <v>9</v>
      </c>
      <c r="K258" s="45">
        <v>6</v>
      </c>
      <c r="L258" s="45">
        <v>3</v>
      </c>
      <c r="M258" s="30">
        <v>413.6</v>
      </c>
      <c r="N258" s="30">
        <v>299.39999999999998</v>
      </c>
      <c r="O258" s="30">
        <v>114.2</v>
      </c>
      <c r="P258" s="30">
        <v>12687180</v>
      </c>
      <c r="Q258" s="30">
        <v>5783238</v>
      </c>
      <c r="R258" s="30">
        <v>1380788</v>
      </c>
      <c r="S258" s="30">
        <v>5523154</v>
      </c>
      <c r="T258" s="30">
        <v>2132776</v>
      </c>
      <c r="U258" s="20">
        <v>0</v>
      </c>
    </row>
    <row r="259" spans="1:21" x14ac:dyDescent="0.3">
      <c r="A259" s="20">
        <v>224</v>
      </c>
      <c r="B259" s="28" t="s">
        <v>642</v>
      </c>
      <c r="C259" s="29" t="s">
        <v>122</v>
      </c>
      <c r="D259" s="29">
        <v>39631</v>
      </c>
      <c r="E259" s="29">
        <v>42979</v>
      </c>
      <c r="F259" s="29">
        <v>43465</v>
      </c>
      <c r="G259" s="20">
        <v>22</v>
      </c>
      <c r="H259" s="20">
        <v>22</v>
      </c>
      <c r="I259" s="30">
        <v>410.6</v>
      </c>
      <c r="J259" s="45">
        <v>10</v>
      </c>
      <c r="K259" s="45">
        <v>7</v>
      </c>
      <c r="L259" s="45">
        <v>3</v>
      </c>
      <c r="M259" s="30">
        <v>410.6</v>
      </c>
      <c r="N259" s="30">
        <v>254.7</v>
      </c>
      <c r="O259" s="30">
        <v>155.9</v>
      </c>
      <c r="P259" s="30">
        <v>12595155</v>
      </c>
      <c r="Q259" s="30">
        <v>5741290</v>
      </c>
      <c r="R259" s="30">
        <v>1370773</v>
      </c>
      <c r="S259" s="30">
        <v>5483092</v>
      </c>
      <c r="T259" s="30">
        <v>2132776</v>
      </c>
      <c r="U259" s="20">
        <v>0</v>
      </c>
    </row>
    <row r="260" spans="1:21" x14ac:dyDescent="0.3">
      <c r="A260" s="20">
        <v>225</v>
      </c>
      <c r="B260" s="28" t="s">
        <v>643</v>
      </c>
      <c r="C260" s="20">
        <v>106</v>
      </c>
      <c r="D260" s="29">
        <v>39780</v>
      </c>
      <c r="E260" s="29">
        <v>42979</v>
      </c>
      <c r="F260" s="29">
        <v>43465</v>
      </c>
      <c r="G260" s="20">
        <v>1</v>
      </c>
      <c r="H260" s="20">
        <v>1</v>
      </c>
      <c r="I260" s="30">
        <v>228.8</v>
      </c>
      <c r="J260" s="45">
        <v>1</v>
      </c>
      <c r="K260" s="45">
        <v>1</v>
      </c>
      <c r="L260" s="45">
        <v>0</v>
      </c>
      <c r="M260" s="30">
        <v>35.1</v>
      </c>
      <c r="N260" s="30">
        <v>35.1</v>
      </c>
      <c r="O260" s="30">
        <v>0</v>
      </c>
      <c r="P260" s="30">
        <v>1076692</v>
      </c>
      <c r="Q260" s="30">
        <v>490792</v>
      </c>
      <c r="R260" s="30">
        <v>117180</v>
      </c>
      <c r="S260" s="30">
        <v>468720</v>
      </c>
      <c r="T260" s="30">
        <v>2132776</v>
      </c>
      <c r="U260" s="20">
        <v>0</v>
      </c>
    </row>
    <row r="261" spans="1:21" x14ac:dyDescent="0.3">
      <c r="A261" s="20">
        <v>226</v>
      </c>
      <c r="B261" s="28" t="s">
        <v>644</v>
      </c>
      <c r="C261" s="29" t="s">
        <v>115</v>
      </c>
      <c r="D261" s="29">
        <v>39631</v>
      </c>
      <c r="E261" s="29">
        <v>42979</v>
      </c>
      <c r="F261" s="29">
        <v>43465</v>
      </c>
      <c r="G261" s="20">
        <v>22</v>
      </c>
      <c r="H261" s="20">
        <v>22</v>
      </c>
      <c r="I261" s="30">
        <v>400</v>
      </c>
      <c r="J261" s="45">
        <v>7</v>
      </c>
      <c r="K261" s="45">
        <v>5</v>
      </c>
      <c r="L261" s="45">
        <v>2</v>
      </c>
      <c r="M261" s="30">
        <v>400</v>
      </c>
      <c r="N261" s="30">
        <v>279.89999999999998</v>
      </c>
      <c r="O261" s="30">
        <v>120.1</v>
      </c>
      <c r="P261" s="30">
        <v>12270000</v>
      </c>
      <c r="Q261" s="30">
        <v>5593074</v>
      </c>
      <c r="R261" s="30">
        <v>1335385</v>
      </c>
      <c r="S261" s="30">
        <v>5341541</v>
      </c>
      <c r="T261" s="30">
        <v>2132776</v>
      </c>
      <c r="U261" s="20">
        <v>0</v>
      </c>
    </row>
    <row r="262" spans="1:21" x14ac:dyDescent="0.3">
      <c r="A262" s="20">
        <v>227</v>
      </c>
      <c r="B262" s="28" t="s">
        <v>645</v>
      </c>
      <c r="C262" s="29" t="s">
        <v>109</v>
      </c>
      <c r="D262" s="29">
        <v>39631</v>
      </c>
      <c r="E262" s="29">
        <v>42979</v>
      </c>
      <c r="F262" s="29">
        <v>43465</v>
      </c>
      <c r="G262" s="20">
        <v>30</v>
      </c>
      <c r="H262" s="20">
        <v>30</v>
      </c>
      <c r="I262" s="30">
        <v>422.3</v>
      </c>
      <c r="J262" s="45">
        <v>11</v>
      </c>
      <c r="K262" s="45">
        <v>8</v>
      </c>
      <c r="L262" s="45">
        <v>3</v>
      </c>
      <c r="M262" s="30">
        <v>422.3</v>
      </c>
      <c r="N262" s="30">
        <v>300.7</v>
      </c>
      <c r="O262" s="30">
        <v>121.6</v>
      </c>
      <c r="P262" s="30">
        <v>12954053</v>
      </c>
      <c r="Q262" s="30">
        <v>5904887</v>
      </c>
      <c r="R262" s="30">
        <v>1409833</v>
      </c>
      <c r="S262" s="30">
        <v>5639333</v>
      </c>
      <c r="T262" s="30">
        <v>2132776</v>
      </c>
      <c r="U262" s="20">
        <v>0</v>
      </c>
    </row>
    <row r="263" spans="1:21" x14ac:dyDescent="0.3">
      <c r="A263" s="20">
        <v>228</v>
      </c>
      <c r="B263" s="28" t="s">
        <v>646</v>
      </c>
      <c r="C263" s="29" t="s">
        <v>110</v>
      </c>
      <c r="D263" s="29">
        <v>39631</v>
      </c>
      <c r="E263" s="29">
        <v>42979</v>
      </c>
      <c r="F263" s="29">
        <v>43465</v>
      </c>
      <c r="G263" s="20">
        <v>25</v>
      </c>
      <c r="H263" s="20">
        <v>25</v>
      </c>
      <c r="I263" s="30">
        <v>412.8</v>
      </c>
      <c r="J263" s="45">
        <v>15</v>
      </c>
      <c r="K263" s="45">
        <v>10</v>
      </c>
      <c r="L263" s="45">
        <v>5</v>
      </c>
      <c r="M263" s="30">
        <v>412.8</v>
      </c>
      <c r="N263" s="30">
        <v>234.5</v>
      </c>
      <c r="O263" s="30">
        <v>178.3</v>
      </c>
      <c r="P263" s="30">
        <v>12662640</v>
      </c>
      <c r="Q263" s="30">
        <v>5772052</v>
      </c>
      <c r="R263" s="30">
        <v>1378118</v>
      </c>
      <c r="S263" s="30">
        <v>5512470</v>
      </c>
      <c r="T263" s="30">
        <v>2132776</v>
      </c>
      <c r="U263" s="20">
        <v>0</v>
      </c>
    </row>
    <row r="264" spans="1:21" x14ac:dyDescent="0.3">
      <c r="A264" s="20">
        <v>229</v>
      </c>
      <c r="B264" s="28" t="s">
        <v>647</v>
      </c>
      <c r="C264" s="29" t="s">
        <v>111</v>
      </c>
      <c r="D264" s="29">
        <v>39631</v>
      </c>
      <c r="E264" s="29">
        <v>42979</v>
      </c>
      <c r="F264" s="29">
        <v>43465</v>
      </c>
      <c r="G264" s="20">
        <v>12</v>
      </c>
      <c r="H264" s="20">
        <v>12</v>
      </c>
      <c r="I264" s="30">
        <v>241.5</v>
      </c>
      <c r="J264" s="45">
        <v>6</v>
      </c>
      <c r="K264" s="45">
        <v>5</v>
      </c>
      <c r="L264" s="45">
        <v>1</v>
      </c>
      <c r="M264" s="30">
        <v>241.5</v>
      </c>
      <c r="N264" s="30">
        <v>210.2</v>
      </c>
      <c r="O264" s="30">
        <v>31.3</v>
      </c>
      <c r="P264" s="30">
        <v>7408013</v>
      </c>
      <c r="Q264" s="30">
        <v>3376818</v>
      </c>
      <c r="R264" s="30">
        <v>806239</v>
      </c>
      <c r="S264" s="30">
        <v>3224956</v>
      </c>
      <c r="T264" s="30">
        <v>2132776</v>
      </c>
      <c r="U264" s="20">
        <v>0</v>
      </c>
    </row>
    <row r="265" spans="1:21" x14ac:dyDescent="0.3">
      <c r="A265" s="20">
        <v>230</v>
      </c>
      <c r="B265" s="28" t="s">
        <v>648</v>
      </c>
      <c r="C265" s="29" t="s">
        <v>113</v>
      </c>
      <c r="D265" s="29">
        <v>39631</v>
      </c>
      <c r="E265" s="29">
        <v>42979</v>
      </c>
      <c r="F265" s="29">
        <v>43465</v>
      </c>
      <c r="G265" s="20">
        <v>10</v>
      </c>
      <c r="H265" s="20">
        <v>10</v>
      </c>
      <c r="I265" s="30">
        <v>254.1</v>
      </c>
      <c r="J265" s="45">
        <v>6</v>
      </c>
      <c r="K265" s="45">
        <v>5</v>
      </c>
      <c r="L265" s="45">
        <v>1</v>
      </c>
      <c r="M265" s="30">
        <v>254.1</v>
      </c>
      <c r="N265" s="30">
        <v>203.9</v>
      </c>
      <c r="O265" s="30">
        <v>50.2</v>
      </c>
      <c r="P265" s="30">
        <v>7794518</v>
      </c>
      <c r="Q265" s="30">
        <v>3553000</v>
      </c>
      <c r="R265" s="30">
        <v>848304</v>
      </c>
      <c r="S265" s="30">
        <v>3393214</v>
      </c>
      <c r="T265" s="30">
        <v>2132776</v>
      </c>
      <c r="U265" s="20">
        <v>0</v>
      </c>
    </row>
    <row r="266" spans="1:21" x14ac:dyDescent="0.3">
      <c r="A266" s="20">
        <v>231</v>
      </c>
      <c r="B266" s="28" t="s">
        <v>649</v>
      </c>
      <c r="C266" s="29" t="s">
        <v>114</v>
      </c>
      <c r="D266" s="29">
        <v>39631</v>
      </c>
      <c r="E266" s="29">
        <v>42979</v>
      </c>
      <c r="F266" s="29">
        <v>43465</v>
      </c>
      <c r="G266" s="20">
        <v>17</v>
      </c>
      <c r="H266" s="20">
        <v>17</v>
      </c>
      <c r="I266" s="30">
        <v>338.8</v>
      </c>
      <c r="J266" s="45">
        <v>10</v>
      </c>
      <c r="K266" s="45">
        <v>0</v>
      </c>
      <c r="L266" s="45">
        <v>10</v>
      </c>
      <c r="M266" s="30">
        <v>338.8</v>
      </c>
      <c r="N266" s="30">
        <v>0</v>
      </c>
      <c r="O266" s="30">
        <v>338.8</v>
      </c>
      <c r="P266" s="30">
        <v>10392690</v>
      </c>
      <c r="Q266" s="30">
        <v>4737333</v>
      </c>
      <c r="R266" s="30">
        <v>1131071</v>
      </c>
      <c r="S266" s="30">
        <v>4524286</v>
      </c>
      <c r="T266" s="30">
        <v>2132776</v>
      </c>
      <c r="U266" s="20">
        <v>0</v>
      </c>
    </row>
    <row r="267" spans="1:21" x14ac:dyDescent="0.3">
      <c r="A267" s="20">
        <v>232</v>
      </c>
      <c r="B267" s="28" t="s">
        <v>650</v>
      </c>
      <c r="C267" s="29" t="s">
        <v>112</v>
      </c>
      <c r="D267" s="29">
        <v>39631</v>
      </c>
      <c r="E267" s="29">
        <v>42979</v>
      </c>
      <c r="F267" s="29">
        <v>43465</v>
      </c>
      <c r="G267" s="20">
        <v>28</v>
      </c>
      <c r="H267" s="20">
        <v>28</v>
      </c>
      <c r="I267" s="30">
        <v>378.8</v>
      </c>
      <c r="J267" s="45">
        <v>14</v>
      </c>
      <c r="K267" s="45">
        <v>10</v>
      </c>
      <c r="L267" s="45">
        <v>4</v>
      </c>
      <c r="M267" s="30">
        <v>378.8</v>
      </c>
      <c r="N267" s="30">
        <v>268.3</v>
      </c>
      <c r="O267" s="30">
        <v>110.5</v>
      </c>
      <c r="P267" s="30">
        <v>11619690</v>
      </c>
      <c r="Q267" s="30">
        <v>5296641</v>
      </c>
      <c r="R267" s="30">
        <v>1264610</v>
      </c>
      <c r="S267" s="30">
        <v>5058439</v>
      </c>
      <c r="T267" s="30">
        <v>2132776</v>
      </c>
      <c r="U267" s="20">
        <v>0</v>
      </c>
    </row>
    <row r="268" spans="1:21" x14ac:dyDescent="0.3">
      <c r="A268" s="20">
        <v>233</v>
      </c>
      <c r="B268" s="28" t="s">
        <v>651</v>
      </c>
      <c r="C268" s="29" t="s">
        <v>150</v>
      </c>
      <c r="D268" s="29">
        <v>39631</v>
      </c>
      <c r="E268" s="29">
        <v>42979</v>
      </c>
      <c r="F268" s="29">
        <v>43465</v>
      </c>
      <c r="G268" s="20">
        <v>17</v>
      </c>
      <c r="H268" s="20">
        <v>17</v>
      </c>
      <c r="I268" s="30">
        <v>354.2</v>
      </c>
      <c r="J268" s="45">
        <v>8</v>
      </c>
      <c r="K268" s="45">
        <v>7</v>
      </c>
      <c r="L268" s="45">
        <v>1</v>
      </c>
      <c r="M268" s="30">
        <v>354.2</v>
      </c>
      <c r="N268" s="30">
        <v>319.10000000000002</v>
      </c>
      <c r="O268" s="30">
        <v>35.1</v>
      </c>
      <c r="P268" s="30">
        <v>10865085</v>
      </c>
      <c r="Q268" s="30">
        <v>4952667</v>
      </c>
      <c r="R268" s="30">
        <v>1182484</v>
      </c>
      <c r="S268" s="30">
        <v>4729934</v>
      </c>
      <c r="T268" s="30">
        <v>2132776</v>
      </c>
      <c r="U268" s="20">
        <v>0</v>
      </c>
    </row>
    <row r="269" spans="1:21" x14ac:dyDescent="0.3">
      <c r="A269" s="20">
        <v>234</v>
      </c>
      <c r="B269" s="28" t="s">
        <v>652</v>
      </c>
      <c r="C269" s="29" t="s">
        <v>151</v>
      </c>
      <c r="D269" s="29">
        <v>39631</v>
      </c>
      <c r="E269" s="29">
        <v>42979</v>
      </c>
      <c r="F269" s="29">
        <v>43465</v>
      </c>
      <c r="G269" s="20">
        <v>18</v>
      </c>
      <c r="H269" s="20">
        <v>18</v>
      </c>
      <c r="I269" s="30">
        <v>312</v>
      </c>
      <c r="J269" s="45">
        <v>7</v>
      </c>
      <c r="K269" s="45">
        <v>6</v>
      </c>
      <c r="L269" s="45">
        <v>1</v>
      </c>
      <c r="M269" s="30">
        <v>312</v>
      </c>
      <c r="N269" s="30">
        <v>268.2</v>
      </c>
      <c r="O269" s="30">
        <v>43.8</v>
      </c>
      <c r="P269" s="30">
        <v>9570600</v>
      </c>
      <c r="Q269" s="30">
        <v>4362597</v>
      </c>
      <c r="R269" s="30">
        <v>1041601</v>
      </c>
      <c r="S269" s="30">
        <v>4166402</v>
      </c>
      <c r="T269" s="30">
        <v>2132776</v>
      </c>
      <c r="U269" s="20">
        <v>0</v>
      </c>
    </row>
    <row r="270" spans="1:21" x14ac:dyDescent="0.3">
      <c r="A270" s="20">
        <v>235</v>
      </c>
      <c r="B270" s="28" t="s">
        <v>653</v>
      </c>
      <c r="C270" s="29" t="s">
        <v>159</v>
      </c>
      <c r="D270" s="29">
        <v>39631</v>
      </c>
      <c r="E270" s="29">
        <v>42979</v>
      </c>
      <c r="F270" s="29">
        <v>43465</v>
      </c>
      <c r="G270" s="20">
        <v>6</v>
      </c>
      <c r="H270" s="20">
        <v>6</v>
      </c>
      <c r="I270" s="30">
        <v>79.8</v>
      </c>
      <c r="J270" s="45">
        <v>3</v>
      </c>
      <c r="K270" s="45">
        <v>2</v>
      </c>
      <c r="L270" s="45">
        <v>1</v>
      </c>
      <c r="M270" s="30">
        <v>79.8</v>
      </c>
      <c r="N270" s="30">
        <v>41</v>
      </c>
      <c r="O270" s="30">
        <v>38.799999999999997</v>
      </c>
      <c r="P270" s="30">
        <v>2447865</v>
      </c>
      <c r="Q270" s="30">
        <v>1115818</v>
      </c>
      <c r="R270" s="30">
        <v>266410</v>
      </c>
      <c r="S270" s="30">
        <v>1065637</v>
      </c>
      <c r="T270" s="30">
        <v>2132776</v>
      </c>
      <c r="U270" s="20">
        <v>0</v>
      </c>
    </row>
    <row r="271" spans="1:21" x14ac:dyDescent="0.3">
      <c r="A271" s="20">
        <v>236</v>
      </c>
      <c r="B271" s="28" t="s">
        <v>654</v>
      </c>
      <c r="C271" s="29" t="s">
        <v>220</v>
      </c>
      <c r="D271" s="29">
        <v>40106</v>
      </c>
      <c r="E271" s="29">
        <v>42979</v>
      </c>
      <c r="F271" s="29">
        <v>43465</v>
      </c>
      <c r="G271" s="20">
        <v>4</v>
      </c>
      <c r="H271" s="20">
        <v>4</v>
      </c>
      <c r="I271" s="30">
        <v>71.2</v>
      </c>
      <c r="J271" s="45">
        <v>2</v>
      </c>
      <c r="K271" s="45">
        <v>1</v>
      </c>
      <c r="L271" s="45">
        <v>1</v>
      </c>
      <c r="M271" s="30">
        <v>71.2</v>
      </c>
      <c r="N271" s="30">
        <v>58.3</v>
      </c>
      <c r="O271" s="30">
        <v>12.9</v>
      </c>
      <c r="P271" s="30">
        <v>2184060</v>
      </c>
      <c r="Q271" s="30">
        <v>995567</v>
      </c>
      <c r="R271" s="30">
        <v>237699</v>
      </c>
      <c r="S271" s="30">
        <v>950794</v>
      </c>
      <c r="T271" s="30">
        <v>2132776</v>
      </c>
      <c r="U271" s="20">
        <v>0</v>
      </c>
    </row>
    <row r="272" spans="1:21" x14ac:dyDescent="0.3">
      <c r="A272" s="20">
        <v>237</v>
      </c>
      <c r="B272" s="28" t="s">
        <v>655</v>
      </c>
      <c r="C272" s="29" t="s">
        <v>246</v>
      </c>
      <c r="D272" s="29">
        <v>40168</v>
      </c>
      <c r="E272" s="29">
        <v>42979</v>
      </c>
      <c r="F272" s="29">
        <v>43465</v>
      </c>
      <c r="G272" s="20">
        <v>53</v>
      </c>
      <c r="H272" s="20">
        <v>53</v>
      </c>
      <c r="I272" s="30">
        <v>851.2</v>
      </c>
      <c r="J272" s="45">
        <v>23</v>
      </c>
      <c r="K272" s="45">
        <v>21</v>
      </c>
      <c r="L272" s="45">
        <v>2</v>
      </c>
      <c r="M272" s="30">
        <v>851.2</v>
      </c>
      <c r="N272" s="30">
        <v>792.81</v>
      </c>
      <c r="O272" s="30">
        <v>58.39</v>
      </c>
      <c r="P272" s="30">
        <v>26110560</v>
      </c>
      <c r="Q272" s="30">
        <v>11902060</v>
      </c>
      <c r="R272" s="30">
        <v>2841700</v>
      </c>
      <c r="S272" s="30">
        <v>11366800</v>
      </c>
      <c r="T272" s="30">
        <v>2132776</v>
      </c>
      <c r="U272" s="20">
        <v>0</v>
      </c>
    </row>
    <row r="273" spans="1:21" x14ac:dyDescent="0.3">
      <c r="A273" s="20">
        <v>238</v>
      </c>
      <c r="B273" s="28" t="s">
        <v>679</v>
      </c>
      <c r="C273" s="29" t="s">
        <v>229</v>
      </c>
      <c r="D273" s="29">
        <v>40170</v>
      </c>
      <c r="E273" s="29">
        <v>42979</v>
      </c>
      <c r="F273" s="29">
        <v>43465</v>
      </c>
      <c r="G273" s="20">
        <v>23</v>
      </c>
      <c r="H273" s="20">
        <v>23</v>
      </c>
      <c r="I273" s="30">
        <v>547.9</v>
      </c>
      <c r="J273" s="45">
        <v>11</v>
      </c>
      <c r="K273" s="45">
        <v>5</v>
      </c>
      <c r="L273" s="45">
        <v>6</v>
      </c>
      <c r="M273" s="30">
        <v>547.9</v>
      </c>
      <c r="N273" s="30">
        <v>254.35</v>
      </c>
      <c r="O273" s="30">
        <v>293.55</v>
      </c>
      <c r="P273" s="30">
        <v>16806832</v>
      </c>
      <c r="Q273" s="30">
        <v>7661112</v>
      </c>
      <c r="R273" s="30">
        <v>1829144</v>
      </c>
      <c r="S273" s="30">
        <v>7316576</v>
      </c>
      <c r="T273" s="30">
        <v>2132776</v>
      </c>
      <c r="U273" s="20">
        <v>0</v>
      </c>
    </row>
    <row r="274" spans="1:21" x14ac:dyDescent="0.3">
      <c r="A274" s="20">
        <v>239</v>
      </c>
      <c r="B274" s="28" t="s">
        <v>656</v>
      </c>
      <c r="C274" s="29" t="s">
        <v>154</v>
      </c>
      <c r="D274" s="29">
        <v>40093</v>
      </c>
      <c r="E274" s="29">
        <v>42979</v>
      </c>
      <c r="F274" s="29">
        <v>43465</v>
      </c>
      <c r="G274" s="20">
        <v>19</v>
      </c>
      <c r="H274" s="20">
        <v>19</v>
      </c>
      <c r="I274" s="30">
        <v>330.9</v>
      </c>
      <c r="J274" s="45">
        <v>7</v>
      </c>
      <c r="K274" s="45">
        <v>1</v>
      </c>
      <c r="L274" s="45">
        <v>6</v>
      </c>
      <c r="M274" s="30">
        <v>330.9</v>
      </c>
      <c r="N274" s="30">
        <v>35.299999999999997</v>
      </c>
      <c r="O274" s="30">
        <v>295.60000000000002</v>
      </c>
      <c r="P274" s="30">
        <v>10150357</v>
      </c>
      <c r="Q274" s="30">
        <v>4626870</v>
      </c>
      <c r="R274" s="30">
        <v>1104697</v>
      </c>
      <c r="S274" s="30">
        <v>4418790</v>
      </c>
      <c r="T274" s="30">
        <v>2132776</v>
      </c>
      <c r="U274" s="20">
        <v>0</v>
      </c>
    </row>
    <row r="275" spans="1:21" x14ac:dyDescent="0.3">
      <c r="A275" s="20">
        <v>240</v>
      </c>
      <c r="B275" s="28" t="s">
        <v>657</v>
      </c>
      <c r="C275" s="29" t="s">
        <v>117</v>
      </c>
      <c r="D275" s="29">
        <v>40093</v>
      </c>
      <c r="E275" s="29">
        <v>42979</v>
      </c>
      <c r="F275" s="29">
        <v>43465</v>
      </c>
      <c r="G275" s="20">
        <v>15</v>
      </c>
      <c r="H275" s="20">
        <v>15</v>
      </c>
      <c r="I275" s="30">
        <v>319.10000000000002</v>
      </c>
      <c r="J275" s="45">
        <v>9</v>
      </c>
      <c r="K275" s="45">
        <v>2</v>
      </c>
      <c r="L275" s="45">
        <v>7</v>
      </c>
      <c r="M275" s="30">
        <v>319.10000000000002</v>
      </c>
      <c r="N275" s="30">
        <v>85</v>
      </c>
      <c r="O275" s="30">
        <v>234.1</v>
      </c>
      <c r="P275" s="30">
        <v>9788392</v>
      </c>
      <c r="Q275" s="30">
        <v>4461874</v>
      </c>
      <c r="R275" s="30">
        <v>1065304</v>
      </c>
      <c r="S275" s="30">
        <v>4261214</v>
      </c>
      <c r="T275" s="30">
        <v>2132776</v>
      </c>
      <c r="U275" s="20">
        <v>0</v>
      </c>
    </row>
    <row r="276" spans="1:21" x14ac:dyDescent="0.3">
      <c r="A276" s="20">
        <v>241</v>
      </c>
      <c r="B276" s="28" t="s">
        <v>658</v>
      </c>
      <c r="C276" s="20">
        <v>73</v>
      </c>
      <c r="D276" s="29">
        <v>39780</v>
      </c>
      <c r="E276" s="29">
        <v>42979</v>
      </c>
      <c r="F276" s="29">
        <v>43465</v>
      </c>
      <c r="G276" s="20">
        <v>10</v>
      </c>
      <c r="H276" s="20">
        <v>10</v>
      </c>
      <c r="I276" s="30">
        <v>163.1</v>
      </c>
      <c r="J276" s="45">
        <v>4</v>
      </c>
      <c r="K276" s="45">
        <v>3</v>
      </c>
      <c r="L276" s="45">
        <v>1</v>
      </c>
      <c r="M276" s="30">
        <v>163.1</v>
      </c>
      <c r="N276" s="30">
        <v>123.9</v>
      </c>
      <c r="O276" s="30">
        <v>39.200000000000003</v>
      </c>
      <c r="P276" s="30">
        <v>5003092</v>
      </c>
      <c r="Q276" s="30">
        <v>2280576</v>
      </c>
      <c r="R276" s="30">
        <v>544503</v>
      </c>
      <c r="S276" s="30">
        <v>2178013</v>
      </c>
      <c r="T276" s="30">
        <v>2132776</v>
      </c>
      <c r="U276" s="20">
        <v>0</v>
      </c>
    </row>
    <row r="277" spans="1:21" x14ac:dyDescent="0.3">
      <c r="A277" s="20">
        <v>242</v>
      </c>
      <c r="B277" s="28" t="s">
        <v>659</v>
      </c>
      <c r="C277" s="29" t="s">
        <v>249</v>
      </c>
      <c r="D277" s="29">
        <v>40170</v>
      </c>
      <c r="E277" s="29">
        <v>42979</v>
      </c>
      <c r="F277" s="29">
        <v>43465</v>
      </c>
      <c r="G277" s="20">
        <v>24</v>
      </c>
      <c r="H277" s="20">
        <v>24</v>
      </c>
      <c r="I277" s="30">
        <v>415.5</v>
      </c>
      <c r="J277" s="45">
        <v>12</v>
      </c>
      <c r="K277" s="45">
        <v>10</v>
      </c>
      <c r="L277" s="45">
        <v>2</v>
      </c>
      <c r="M277" s="30">
        <v>415.5</v>
      </c>
      <c r="N277" s="30">
        <v>325.10000000000002</v>
      </c>
      <c r="O277" s="30">
        <v>90.4</v>
      </c>
      <c r="P277" s="30">
        <v>12745462</v>
      </c>
      <c r="Q277" s="30">
        <v>5809805</v>
      </c>
      <c r="R277" s="30">
        <v>1387131</v>
      </c>
      <c r="S277" s="30">
        <v>5548526</v>
      </c>
      <c r="T277" s="30">
        <v>2132776</v>
      </c>
      <c r="U277" s="20">
        <v>0</v>
      </c>
    </row>
    <row r="278" spans="1:21" x14ac:dyDescent="0.3">
      <c r="A278" s="20">
        <v>243</v>
      </c>
      <c r="B278" s="28" t="s">
        <v>660</v>
      </c>
      <c r="C278" s="29" t="s">
        <v>208</v>
      </c>
      <c r="D278" s="29">
        <v>40106</v>
      </c>
      <c r="E278" s="29">
        <v>42979</v>
      </c>
      <c r="F278" s="29">
        <v>43465</v>
      </c>
      <c r="G278" s="20">
        <v>11</v>
      </c>
      <c r="H278" s="20">
        <v>11</v>
      </c>
      <c r="I278" s="30">
        <v>187.1</v>
      </c>
      <c r="J278" s="45">
        <v>4</v>
      </c>
      <c r="K278" s="45">
        <v>2</v>
      </c>
      <c r="L278" s="45">
        <v>2</v>
      </c>
      <c r="M278" s="30">
        <v>187.1</v>
      </c>
      <c r="N278" s="30">
        <v>87.7</v>
      </c>
      <c r="O278" s="30">
        <v>99.4</v>
      </c>
      <c r="P278" s="30">
        <v>5739292</v>
      </c>
      <c r="Q278" s="30">
        <v>2616160</v>
      </c>
      <c r="R278" s="30">
        <v>624626</v>
      </c>
      <c r="S278" s="30">
        <v>2498506</v>
      </c>
      <c r="T278" s="30">
        <v>2132776</v>
      </c>
      <c r="U278" s="20">
        <v>0</v>
      </c>
    </row>
    <row r="279" spans="1:21" x14ac:dyDescent="0.3">
      <c r="A279" s="20">
        <v>244</v>
      </c>
      <c r="B279" s="28" t="s">
        <v>661</v>
      </c>
      <c r="C279" s="29" t="s">
        <v>155</v>
      </c>
      <c r="D279" s="29">
        <v>40093</v>
      </c>
      <c r="E279" s="29">
        <v>42979</v>
      </c>
      <c r="F279" s="29">
        <v>43465</v>
      </c>
      <c r="G279" s="20">
        <v>4</v>
      </c>
      <c r="H279" s="20">
        <v>4</v>
      </c>
      <c r="I279" s="30">
        <v>249</v>
      </c>
      <c r="J279" s="45">
        <v>1</v>
      </c>
      <c r="K279" s="45">
        <v>1</v>
      </c>
      <c r="L279" s="45">
        <v>0</v>
      </c>
      <c r="M279" s="30">
        <v>103.6</v>
      </c>
      <c r="N279" s="30">
        <v>103.6</v>
      </c>
      <c r="O279" s="30">
        <v>0</v>
      </c>
      <c r="P279" s="30">
        <v>3177930</v>
      </c>
      <c r="Q279" s="30">
        <v>1448606</v>
      </c>
      <c r="R279" s="30">
        <v>345865</v>
      </c>
      <c r="S279" s="30">
        <v>1383459</v>
      </c>
      <c r="T279" s="30">
        <v>2132776</v>
      </c>
      <c r="U279" s="20">
        <v>0</v>
      </c>
    </row>
    <row r="280" spans="1:21" x14ac:dyDescent="0.3">
      <c r="A280" s="20">
        <v>245</v>
      </c>
      <c r="B280" s="28" t="s">
        <v>662</v>
      </c>
      <c r="C280" s="29" t="s">
        <v>152</v>
      </c>
      <c r="D280" s="29">
        <v>40093</v>
      </c>
      <c r="E280" s="29">
        <v>42979</v>
      </c>
      <c r="F280" s="29">
        <v>43465</v>
      </c>
      <c r="G280" s="20">
        <v>9</v>
      </c>
      <c r="H280" s="20">
        <v>9</v>
      </c>
      <c r="I280" s="30">
        <v>180</v>
      </c>
      <c r="J280" s="45">
        <v>3</v>
      </c>
      <c r="K280" s="45">
        <v>2</v>
      </c>
      <c r="L280" s="45">
        <v>1</v>
      </c>
      <c r="M280" s="30">
        <v>180</v>
      </c>
      <c r="N280" s="30">
        <v>87.7</v>
      </c>
      <c r="O280" s="30">
        <v>92.3</v>
      </c>
      <c r="P280" s="30">
        <v>5521500</v>
      </c>
      <c r="Q280" s="30">
        <v>2516883</v>
      </c>
      <c r="R280" s="30">
        <v>600923</v>
      </c>
      <c r="S280" s="30">
        <v>2403694</v>
      </c>
      <c r="T280" s="30">
        <v>2132776</v>
      </c>
      <c r="U280" s="20">
        <v>0</v>
      </c>
    </row>
    <row r="281" spans="1:21" x14ac:dyDescent="0.3">
      <c r="A281" s="20">
        <v>246</v>
      </c>
      <c r="B281" s="28" t="s">
        <v>715</v>
      </c>
      <c r="C281" s="29" t="s">
        <v>44</v>
      </c>
      <c r="D281" s="29">
        <v>40106</v>
      </c>
      <c r="E281" s="29">
        <v>42979</v>
      </c>
      <c r="F281" s="29">
        <v>43465</v>
      </c>
      <c r="G281" s="20">
        <v>15</v>
      </c>
      <c r="H281" s="20">
        <v>15</v>
      </c>
      <c r="I281" s="30">
        <v>275.60000000000002</v>
      </c>
      <c r="J281" s="45">
        <v>6</v>
      </c>
      <c r="K281" s="45">
        <v>3</v>
      </c>
      <c r="L281" s="45">
        <v>3</v>
      </c>
      <c r="M281" s="30">
        <v>275.60000000000002</v>
      </c>
      <c r="N281" s="30">
        <v>140.52000000000001</v>
      </c>
      <c r="O281" s="30">
        <v>135.08000000000001</v>
      </c>
      <c r="P281" s="30">
        <v>8454030</v>
      </c>
      <c r="Q281" s="30">
        <v>3853628</v>
      </c>
      <c r="R281" s="30">
        <v>920080</v>
      </c>
      <c r="S281" s="30">
        <v>3680322</v>
      </c>
      <c r="T281" s="30">
        <v>2132776</v>
      </c>
      <c r="U281" s="20">
        <v>0</v>
      </c>
    </row>
    <row r="282" spans="1:21" x14ac:dyDescent="0.3">
      <c r="A282" s="20">
        <v>247</v>
      </c>
      <c r="B282" s="28" t="s">
        <v>663</v>
      </c>
      <c r="C282" s="20">
        <v>131</v>
      </c>
      <c r="D282" s="29">
        <v>39780</v>
      </c>
      <c r="E282" s="29">
        <v>42979</v>
      </c>
      <c r="F282" s="29">
        <v>43465</v>
      </c>
      <c r="G282" s="20">
        <v>1</v>
      </c>
      <c r="H282" s="20">
        <v>1</v>
      </c>
      <c r="I282" s="30">
        <v>359.33</v>
      </c>
      <c r="J282" s="45">
        <v>1</v>
      </c>
      <c r="K282" s="45">
        <v>0</v>
      </c>
      <c r="L282" s="45">
        <v>1</v>
      </c>
      <c r="M282" s="30">
        <v>27.8</v>
      </c>
      <c r="N282" s="30">
        <v>0</v>
      </c>
      <c r="O282" s="30">
        <v>27.8</v>
      </c>
      <c r="P282" s="30">
        <v>852765</v>
      </c>
      <c r="Q282" s="30">
        <v>388719</v>
      </c>
      <c r="R282" s="30">
        <v>92809</v>
      </c>
      <c r="S282" s="30">
        <v>371237</v>
      </c>
      <c r="T282" s="30">
        <v>2132776</v>
      </c>
      <c r="U282" s="20">
        <v>0</v>
      </c>
    </row>
    <row r="283" spans="1:21" x14ac:dyDescent="0.3">
      <c r="A283" s="20">
        <v>248</v>
      </c>
      <c r="B283" s="28" t="s">
        <v>716</v>
      </c>
      <c r="C283" s="20">
        <v>73</v>
      </c>
      <c r="D283" s="29">
        <v>39780</v>
      </c>
      <c r="E283" s="29">
        <v>42979</v>
      </c>
      <c r="F283" s="29">
        <v>43465</v>
      </c>
      <c r="G283" s="20">
        <v>41</v>
      </c>
      <c r="H283" s="20">
        <v>41</v>
      </c>
      <c r="I283" s="30">
        <v>681.7</v>
      </c>
      <c r="J283" s="45">
        <v>16</v>
      </c>
      <c r="K283" s="45">
        <v>5</v>
      </c>
      <c r="L283" s="45">
        <v>11</v>
      </c>
      <c r="M283" s="30">
        <v>681.7</v>
      </c>
      <c r="N283" s="30">
        <v>114.4</v>
      </c>
      <c r="O283" s="30">
        <v>567.29999999999995</v>
      </c>
      <c r="P283" s="30">
        <v>20911148</v>
      </c>
      <c r="Q283" s="30">
        <v>9531996</v>
      </c>
      <c r="R283" s="30">
        <v>2275830</v>
      </c>
      <c r="S283" s="30">
        <v>9103322</v>
      </c>
      <c r="T283" s="30">
        <v>2132776</v>
      </c>
      <c r="U283" s="20">
        <v>0</v>
      </c>
    </row>
    <row r="284" spans="1:21" x14ac:dyDescent="0.3">
      <c r="A284" s="20">
        <v>249</v>
      </c>
      <c r="B284" s="28" t="s">
        <v>717</v>
      </c>
      <c r="C284" s="20">
        <v>73</v>
      </c>
      <c r="D284" s="29">
        <v>39780</v>
      </c>
      <c r="E284" s="29">
        <v>42979</v>
      </c>
      <c r="F284" s="29">
        <v>43465</v>
      </c>
      <c r="G284" s="20">
        <v>40</v>
      </c>
      <c r="H284" s="20">
        <v>40</v>
      </c>
      <c r="I284" s="30">
        <v>669.7</v>
      </c>
      <c r="J284" s="45">
        <v>14</v>
      </c>
      <c r="K284" s="45">
        <v>2</v>
      </c>
      <c r="L284" s="45">
        <v>12</v>
      </c>
      <c r="M284" s="30">
        <v>669.7</v>
      </c>
      <c r="N284" s="30">
        <v>39.1</v>
      </c>
      <c r="O284" s="30">
        <v>630.6</v>
      </c>
      <c r="P284" s="30">
        <v>20543047</v>
      </c>
      <c r="Q284" s="30">
        <v>9364203</v>
      </c>
      <c r="R284" s="30">
        <v>2235769</v>
      </c>
      <c r="S284" s="30">
        <v>8943075</v>
      </c>
      <c r="T284" s="30">
        <v>2132776</v>
      </c>
      <c r="U284" s="20">
        <v>0</v>
      </c>
    </row>
    <row r="285" spans="1:21" x14ac:dyDescent="0.3">
      <c r="A285" s="20">
        <v>250</v>
      </c>
      <c r="B285" s="28" t="s">
        <v>718</v>
      </c>
      <c r="C285" s="20">
        <v>73</v>
      </c>
      <c r="D285" s="29">
        <v>39780</v>
      </c>
      <c r="E285" s="41">
        <v>42979</v>
      </c>
      <c r="F285" s="41">
        <v>43465</v>
      </c>
      <c r="G285" s="20">
        <v>44</v>
      </c>
      <c r="H285" s="20">
        <v>44</v>
      </c>
      <c r="I285" s="30">
        <v>716.9</v>
      </c>
      <c r="J285" s="45">
        <v>23</v>
      </c>
      <c r="K285" s="45">
        <v>10</v>
      </c>
      <c r="L285" s="45">
        <v>13</v>
      </c>
      <c r="M285" s="30">
        <v>696.44</v>
      </c>
      <c r="N285" s="30">
        <v>299.60000000000002</v>
      </c>
      <c r="O285" s="30">
        <v>396.84</v>
      </c>
      <c r="P285" s="30">
        <v>21363297</v>
      </c>
      <c r="Q285" s="30">
        <v>9738100</v>
      </c>
      <c r="R285" s="30">
        <v>2325040</v>
      </c>
      <c r="S285" s="30">
        <v>9300157</v>
      </c>
      <c r="T285" s="30">
        <v>2132776</v>
      </c>
      <c r="U285" s="20">
        <v>0</v>
      </c>
    </row>
    <row r="286" spans="1:21" x14ac:dyDescent="0.3">
      <c r="A286" s="20">
        <v>251</v>
      </c>
      <c r="B286" s="28" t="s">
        <v>719</v>
      </c>
      <c r="C286" s="29" t="s">
        <v>241</v>
      </c>
      <c r="D286" s="29">
        <v>40096</v>
      </c>
      <c r="E286" s="41">
        <v>42979</v>
      </c>
      <c r="F286" s="41">
        <v>43465</v>
      </c>
      <c r="G286" s="20">
        <v>13</v>
      </c>
      <c r="H286" s="20">
        <v>13</v>
      </c>
      <c r="I286" s="30">
        <v>175</v>
      </c>
      <c r="J286" s="45">
        <v>5</v>
      </c>
      <c r="K286" s="45">
        <v>4</v>
      </c>
      <c r="L286" s="45">
        <v>1</v>
      </c>
      <c r="M286" s="30">
        <v>175</v>
      </c>
      <c r="N286" s="30">
        <v>157.9</v>
      </c>
      <c r="O286" s="30">
        <v>17.100000000000001</v>
      </c>
      <c r="P286" s="30">
        <v>5368125</v>
      </c>
      <c r="Q286" s="30">
        <v>2446970</v>
      </c>
      <c r="R286" s="30">
        <v>584231</v>
      </c>
      <c r="S286" s="30">
        <v>2336924</v>
      </c>
      <c r="T286" s="30">
        <v>2132776</v>
      </c>
      <c r="U286" s="20">
        <v>0</v>
      </c>
    </row>
    <row r="287" spans="1:21" x14ac:dyDescent="0.3">
      <c r="A287" s="20">
        <v>252</v>
      </c>
      <c r="B287" s="28" t="s">
        <v>720</v>
      </c>
      <c r="C287" s="29" t="s">
        <v>225</v>
      </c>
      <c r="D287" s="29">
        <v>40120</v>
      </c>
      <c r="E287" s="29">
        <v>42979</v>
      </c>
      <c r="F287" s="29">
        <v>43465</v>
      </c>
      <c r="G287" s="20">
        <v>11</v>
      </c>
      <c r="H287" s="20">
        <v>11</v>
      </c>
      <c r="I287" s="30">
        <v>186.6</v>
      </c>
      <c r="J287" s="45">
        <v>4</v>
      </c>
      <c r="K287" s="45">
        <v>2</v>
      </c>
      <c r="L287" s="45">
        <v>2</v>
      </c>
      <c r="M287" s="30">
        <v>186.6</v>
      </c>
      <c r="N287" s="30">
        <v>74</v>
      </c>
      <c r="O287" s="30">
        <v>112.6</v>
      </c>
      <c r="P287" s="30">
        <v>5723955</v>
      </c>
      <c r="Q287" s="30">
        <v>2609169</v>
      </c>
      <c r="R287" s="30">
        <v>622957</v>
      </c>
      <c r="S287" s="30">
        <v>2491829</v>
      </c>
      <c r="T287" s="30">
        <v>2132776</v>
      </c>
      <c r="U287" s="20">
        <v>0</v>
      </c>
    </row>
    <row r="288" spans="1:21" x14ac:dyDescent="0.3">
      <c r="A288" s="20">
        <v>253</v>
      </c>
      <c r="B288" s="28" t="s">
        <v>721</v>
      </c>
      <c r="C288" s="29" t="s">
        <v>244</v>
      </c>
      <c r="D288" s="29">
        <v>40120</v>
      </c>
      <c r="E288" s="29">
        <v>42979</v>
      </c>
      <c r="F288" s="29">
        <v>43465</v>
      </c>
      <c r="G288" s="20">
        <v>8</v>
      </c>
      <c r="H288" s="20">
        <v>8</v>
      </c>
      <c r="I288" s="30">
        <v>102.8</v>
      </c>
      <c r="J288" s="45">
        <v>2</v>
      </c>
      <c r="K288" s="45">
        <v>1</v>
      </c>
      <c r="L288" s="45">
        <v>1</v>
      </c>
      <c r="M288" s="30">
        <v>102.8</v>
      </c>
      <c r="N288" s="30">
        <v>44.5</v>
      </c>
      <c r="O288" s="30">
        <v>58.3</v>
      </c>
      <c r="P288" s="30">
        <v>3153390</v>
      </c>
      <c r="Q288" s="30">
        <v>1437420</v>
      </c>
      <c r="R288" s="30">
        <v>343194</v>
      </c>
      <c r="S288" s="30">
        <v>1372776</v>
      </c>
      <c r="T288" s="30">
        <v>2132776</v>
      </c>
      <c r="U288" s="20">
        <v>0</v>
      </c>
    </row>
    <row r="289" spans="1:21" x14ac:dyDescent="0.3">
      <c r="A289" s="20">
        <v>254</v>
      </c>
      <c r="B289" s="28" t="s">
        <v>722</v>
      </c>
      <c r="C289" s="29" t="s">
        <v>185</v>
      </c>
      <c r="D289" s="29">
        <v>40106</v>
      </c>
      <c r="E289" s="29">
        <v>42979</v>
      </c>
      <c r="F289" s="29">
        <v>43465</v>
      </c>
      <c r="G289" s="20">
        <v>3</v>
      </c>
      <c r="H289" s="20">
        <v>3</v>
      </c>
      <c r="I289" s="30">
        <v>93.9</v>
      </c>
      <c r="J289" s="45">
        <v>2</v>
      </c>
      <c r="K289" s="45">
        <v>1</v>
      </c>
      <c r="L289" s="45">
        <v>1</v>
      </c>
      <c r="M289" s="30">
        <v>93.9</v>
      </c>
      <c r="N289" s="30">
        <v>46.7</v>
      </c>
      <c r="O289" s="30">
        <v>47.2</v>
      </c>
      <c r="P289" s="30">
        <v>2880382</v>
      </c>
      <c r="Q289" s="30">
        <v>1312974</v>
      </c>
      <c r="R289" s="30">
        <v>313482</v>
      </c>
      <c r="S289" s="30">
        <v>1253926</v>
      </c>
      <c r="T289" s="30">
        <v>2132776</v>
      </c>
      <c r="U289" s="20">
        <v>0</v>
      </c>
    </row>
    <row r="290" spans="1:21" ht="21" customHeight="1" x14ac:dyDescent="0.3">
      <c r="A290" s="20">
        <v>255</v>
      </c>
      <c r="B290" s="28" t="s">
        <v>729</v>
      </c>
      <c r="C290" s="29" t="s">
        <v>224</v>
      </c>
      <c r="D290" s="29">
        <v>40165</v>
      </c>
      <c r="E290" s="29">
        <v>42979</v>
      </c>
      <c r="F290" s="29">
        <v>43465</v>
      </c>
      <c r="G290" s="20">
        <v>11</v>
      </c>
      <c r="H290" s="20">
        <v>11</v>
      </c>
      <c r="I290" s="30">
        <v>188.5</v>
      </c>
      <c r="J290" s="45">
        <v>5</v>
      </c>
      <c r="K290" s="45">
        <v>2</v>
      </c>
      <c r="L290" s="45">
        <v>3</v>
      </c>
      <c r="M290" s="30">
        <v>188.5</v>
      </c>
      <c r="N290" s="30">
        <v>78.8</v>
      </c>
      <c r="O290" s="30">
        <v>109.7</v>
      </c>
      <c r="P290" s="30">
        <v>5782237</v>
      </c>
      <c r="Q290" s="30">
        <v>2635736</v>
      </c>
      <c r="R290" s="30">
        <v>629300</v>
      </c>
      <c r="S290" s="30">
        <v>2517201</v>
      </c>
      <c r="T290" s="30">
        <v>2132776</v>
      </c>
      <c r="U290" s="20">
        <v>0</v>
      </c>
    </row>
    <row r="291" spans="1:21" x14ac:dyDescent="0.3">
      <c r="A291" s="20">
        <v>256</v>
      </c>
      <c r="B291" s="28" t="s">
        <v>723</v>
      </c>
      <c r="C291" s="29" t="s">
        <v>162</v>
      </c>
      <c r="D291" s="29">
        <v>39606</v>
      </c>
      <c r="E291" s="29">
        <v>42979</v>
      </c>
      <c r="F291" s="29">
        <v>43465</v>
      </c>
      <c r="G291" s="20">
        <v>9</v>
      </c>
      <c r="H291" s="20">
        <v>9</v>
      </c>
      <c r="I291" s="30">
        <v>133.4</v>
      </c>
      <c r="J291" s="45">
        <v>5</v>
      </c>
      <c r="K291" s="45">
        <v>3</v>
      </c>
      <c r="L291" s="45">
        <v>2</v>
      </c>
      <c r="M291" s="30">
        <v>133.4</v>
      </c>
      <c r="N291" s="30">
        <v>69.599999999999994</v>
      </c>
      <c r="O291" s="30">
        <v>63.8</v>
      </c>
      <c r="P291" s="30">
        <v>4092045</v>
      </c>
      <c r="Q291" s="30">
        <v>1865290</v>
      </c>
      <c r="R291" s="30">
        <v>445351</v>
      </c>
      <c r="S291" s="30">
        <v>1781404</v>
      </c>
      <c r="T291" s="30">
        <v>2132776</v>
      </c>
      <c r="U291" s="20">
        <v>0</v>
      </c>
    </row>
    <row r="292" spans="1:21" x14ac:dyDescent="0.3">
      <c r="A292" s="20">
        <v>257</v>
      </c>
      <c r="B292" s="28" t="s">
        <v>537</v>
      </c>
      <c r="C292" s="29" t="s">
        <v>227</v>
      </c>
      <c r="D292" s="29">
        <v>40106</v>
      </c>
      <c r="E292" s="29">
        <v>42979</v>
      </c>
      <c r="F292" s="29">
        <v>43465</v>
      </c>
      <c r="G292" s="20">
        <v>53</v>
      </c>
      <c r="H292" s="20">
        <v>8</v>
      </c>
      <c r="I292" s="30">
        <v>821.62</v>
      </c>
      <c r="J292" s="45">
        <v>8</v>
      </c>
      <c r="K292" s="45">
        <v>5</v>
      </c>
      <c r="L292" s="45">
        <v>3</v>
      </c>
      <c r="M292" s="30">
        <v>298.51</v>
      </c>
      <c r="N292" s="30">
        <v>157.61000000000001</v>
      </c>
      <c r="O292" s="30">
        <v>140.9</v>
      </c>
      <c r="P292" s="30">
        <v>9156795</v>
      </c>
      <c r="Q292" s="30">
        <v>4173971</v>
      </c>
      <c r="R292" s="30">
        <v>996565</v>
      </c>
      <c r="S292" s="30">
        <v>3986259</v>
      </c>
      <c r="T292" s="30">
        <v>2132776</v>
      </c>
      <c r="U292" s="20">
        <v>0</v>
      </c>
    </row>
    <row r="293" spans="1:21" x14ac:dyDescent="0.3">
      <c r="A293" s="20">
        <v>258</v>
      </c>
      <c r="B293" s="28" t="s">
        <v>538</v>
      </c>
      <c r="C293" s="29" t="s">
        <v>219</v>
      </c>
      <c r="D293" s="29">
        <v>40120</v>
      </c>
      <c r="E293" s="29">
        <v>42979</v>
      </c>
      <c r="F293" s="29">
        <v>43465</v>
      </c>
      <c r="G293" s="20">
        <v>30</v>
      </c>
      <c r="H293" s="20">
        <v>26</v>
      </c>
      <c r="I293" s="30">
        <v>517.4</v>
      </c>
      <c r="J293" s="45">
        <v>17</v>
      </c>
      <c r="K293" s="45">
        <v>17</v>
      </c>
      <c r="L293" s="45">
        <v>0</v>
      </c>
      <c r="M293" s="30">
        <v>453.1</v>
      </c>
      <c r="N293" s="30">
        <v>453.1</v>
      </c>
      <c r="O293" s="30">
        <v>0</v>
      </c>
      <c r="P293" s="30">
        <v>13898843</v>
      </c>
      <c r="Q293" s="30">
        <v>6335554</v>
      </c>
      <c r="R293" s="30">
        <v>1512658</v>
      </c>
      <c r="S293" s="30">
        <v>6050631</v>
      </c>
      <c r="T293" s="30">
        <v>2132776</v>
      </c>
      <c r="U293" s="20">
        <v>0</v>
      </c>
    </row>
    <row r="294" spans="1:21" x14ac:dyDescent="0.3">
      <c r="A294" s="20">
        <v>259</v>
      </c>
      <c r="B294" s="28" t="s">
        <v>724</v>
      </c>
      <c r="C294" s="29" t="s">
        <v>218</v>
      </c>
      <c r="D294" s="29">
        <v>40120</v>
      </c>
      <c r="E294" s="29">
        <v>42979</v>
      </c>
      <c r="F294" s="29">
        <v>43465</v>
      </c>
      <c r="G294" s="20">
        <v>24</v>
      </c>
      <c r="H294" s="20">
        <v>24</v>
      </c>
      <c r="I294" s="30">
        <v>378.1</v>
      </c>
      <c r="J294" s="45">
        <v>10</v>
      </c>
      <c r="K294" s="45">
        <v>7</v>
      </c>
      <c r="L294" s="45">
        <v>3</v>
      </c>
      <c r="M294" s="30">
        <v>378.1</v>
      </c>
      <c r="N294" s="30">
        <v>301.10000000000002</v>
      </c>
      <c r="O294" s="30">
        <v>77</v>
      </c>
      <c r="P294" s="30">
        <v>11598218</v>
      </c>
      <c r="Q294" s="30">
        <v>5286853</v>
      </c>
      <c r="R294" s="30">
        <v>1262273</v>
      </c>
      <c r="S294" s="30">
        <v>5049092</v>
      </c>
      <c r="T294" s="30">
        <v>2132776</v>
      </c>
      <c r="U294" s="20">
        <v>0</v>
      </c>
    </row>
    <row r="295" spans="1:21" x14ac:dyDescent="0.3">
      <c r="A295" s="20">
        <v>260</v>
      </c>
      <c r="B295" s="28" t="s">
        <v>730</v>
      </c>
      <c r="C295" s="29" t="s">
        <v>235</v>
      </c>
      <c r="D295" s="29">
        <v>40120</v>
      </c>
      <c r="E295" s="29">
        <v>42979</v>
      </c>
      <c r="F295" s="29">
        <v>43465</v>
      </c>
      <c r="G295" s="20">
        <v>56</v>
      </c>
      <c r="H295" s="20">
        <v>56</v>
      </c>
      <c r="I295" s="30">
        <v>1008.13</v>
      </c>
      <c r="J295" s="45">
        <v>28</v>
      </c>
      <c r="K295" s="45">
        <v>24</v>
      </c>
      <c r="L295" s="45">
        <v>4</v>
      </c>
      <c r="M295" s="30">
        <v>1008.13</v>
      </c>
      <c r="N295" s="30">
        <v>687.73</v>
      </c>
      <c r="O295" s="30">
        <v>320.39999999999998</v>
      </c>
      <c r="P295" s="30">
        <v>30924388</v>
      </c>
      <c r="Q295" s="30">
        <v>14096363</v>
      </c>
      <c r="R295" s="30">
        <v>3365605</v>
      </c>
      <c r="S295" s="30">
        <v>13462420</v>
      </c>
      <c r="T295" s="30">
        <v>2132776</v>
      </c>
      <c r="U295" s="20">
        <v>0</v>
      </c>
    </row>
    <row r="296" spans="1:21" x14ac:dyDescent="0.3">
      <c r="A296" s="20">
        <v>261</v>
      </c>
      <c r="B296" s="28" t="s">
        <v>725</v>
      </c>
      <c r="C296" s="29" t="s">
        <v>171</v>
      </c>
      <c r="D296" s="29">
        <v>39606</v>
      </c>
      <c r="E296" s="29">
        <v>42979</v>
      </c>
      <c r="F296" s="29">
        <v>43465</v>
      </c>
      <c r="G296" s="20">
        <v>15</v>
      </c>
      <c r="H296" s="20">
        <v>15</v>
      </c>
      <c r="I296" s="30">
        <v>173.4</v>
      </c>
      <c r="J296" s="45">
        <v>6</v>
      </c>
      <c r="K296" s="45">
        <v>4</v>
      </c>
      <c r="L296" s="45">
        <v>2</v>
      </c>
      <c r="M296" s="30">
        <v>173.4</v>
      </c>
      <c r="N296" s="30">
        <v>134.5</v>
      </c>
      <c r="O296" s="30">
        <v>38.9</v>
      </c>
      <c r="P296" s="30">
        <v>5319045</v>
      </c>
      <c r="Q296" s="30">
        <v>2424597</v>
      </c>
      <c r="R296" s="30">
        <v>578890</v>
      </c>
      <c r="S296" s="30">
        <v>2315558</v>
      </c>
      <c r="T296" s="30">
        <v>2132776</v>
      </c>
      <c r="U296" s="20">
        <v>0</v>
      </c>
    </row>
    <row r="297" spans="1:21" x14ac:dyDescent="0.3">
      <c r="A297" s="20">
        <v>262</v>
      </c>
      <c r="B297" s="28" t="s">
        <v>664</v>
      </c>
      <c r="C297" s="29" t="s">
        <v>257</v>
      </c>
      <c r="D297" s="29">
        <v>40165</v>
      </c>
      <c r="E297" s="29">
        <v>42979</v>
      </c>
      <c r="F297" s="29">
        <v>43465</v>
      </c>
      <c r="G297" s="20">
        <v>5</v>
      </c>
      <c r="H297" s="20">
        <v>5</v>
      </c>
      <c r="I297" s="30">
        <v>96.5</v>
      </c>
      <c r="J297" s="45">
        <v>4</v>
      </c>
      <c r="K297" s="45">
        <v>1</v>
      </c>
      <c r="L297" s="45">
        <v>3</v>
      </c>
      <c r="M297" s="30">
        <v>96.5</v>
      </c>
      <c r="N297" s="30">
        <v>20.399999999999999</v>
      </c>
      <c r="O297" s="30">
        <v>76.099999999999994</v>
      </c>
      <c r="P297" s="30">
        <v>2960137</v>
      </c>
      <c r="Q297" s="30">
        <v>1349329</v>
      </c>
      <c r="R297" s="30">
        <v>322162</v>
      </c>
      <c r="S297" s="30">
        <v>1288646</v>
      </c>
      <c r="T297" s="30">
        <v>2132776</v>
      </c>
      <c r="U297" s="20">
        <v>0</v>
      </c>
    </row>
    <row r="298" spans="1:21" x14ac:dyDescent="0.3">
      <c r="A298" s="20">
        <v>263</v>
      </c>
      <c r="B298" s="28" t="s">
        <v>733</v>
      </c>
      <c r="C298" s="54" t="s">
        <v>734</v>
      </c>
      <c r="D298" s="29">
        <v>39038</v>
      </c>
      <c r="E298" s="29">
        <v>42979</v>
      </c>
      <c r="F298" s="29">
        <v>43465</v>
      </c>
      <c r="G298" s="20">
        <v>27</v>
      </c>
      <c r="H298" s="20">
        <v>5</v>
      </c>
      <c r="I298" s="20">
        <v>324.10000000000002</v>
      </c>
      <c r="J298" s="45">
        <v>5</v>
      </c>
      <c r="K298" s="45">
        <v>5</v>
      </c>
      <c r="L298" s="45">
        <v>0</v>
      </c>
      <c r="M298" s="20">
        <v>172.4</v>
      </c>
      <c r="N298" s="20">
        <v>172.4</v>
      </c>
      <c r="O298" s="30">
        <v>0</v>
      </c>
      <c r="P298" s="30">
        <v>5288370</v>
      </c>
      <c r="Q298" s="30">
        <v>2410615</v>
      </c>
      <c r="R298" s="30">
        <v>575551</v>
      </c>
      <c r="S298" s="30">
        <v>2302204</v>
      </c>
      <c r="T298" s="30">
        <v>2132776</v>
      </c>
      <c r="U298" s="20"/>
    </row>
    <row r="299" spans="1:21" x14ac:dyDescent="0.3">
      <c r="A299" s="20">
        <v>264</v>
      </c>
      <c r="B299" s="28" t="s">
        <v>665</v>
      </c>
      <c r="C299" s="29" t="s">
        <v>181</v>
      </c>
      <c r="D299" s="29">
        <v>40120</v>
      </c>
      <c r="E299" s="29">
        <v>42979</v>
      </c>
      <c r="F299" s="29">
        <v>43465</v>
      </c>
      <c r="G299" s="20">
        <v>21</v>
      </c>
      <c r="H299" s="20">
        <v>21</v>
      </c>
      <c r="I299" s="30">
        <v>218.7</v>
      </c>
      <c r="J299" s="45">
        <v>9</v>
      </c>
      <c r="K299" s="45">
        <v>2</v>
      </c>
      <c r="L299" s="45">
        <v>7</v>
      </c>
      <c r="M299" s="30">
        <v>218.7</v>
      </c>
      <c r="N299" s="30">
        <v>34</v>
      </c>
      <c r="O299" s="30">
        <v>184.7</v>
      </c>
      <c r="P299" s="30">
        <v>6708623</v>
      </c>
      <c r="Q299" s="30">
        <v>3058013</v>
      </c>
      <c r="R299" s="30">
        <v>730122</v>
      </c>
      <c r="S299" s="30">
        <v>2920488</v>
      </c>
      <c r="T299" s="30">
        <v>2132776</v>
      </c>
      <c r="U299" s="20">
        <v>0</v>
      </c>
    </row>
    <row r="300" spans="1:21" x14ac:dyDescent="0.3">
      <c r="A300" s="20">
        <v>265</v>
      </c>
      <c r="B300" s="28" t="s">
        <v>666</v>
      </c>
      <c r="C300" s="29" t="s">
        <v>181</v>
      </c>
      <c r="D300" s="29">
        <v>39606</v>
      </c>
      <c r="E300" s="29">
        <v>42979</v>
      </c>
      <c r="F300" s="29">
        <v>43465</v>
      </c>
      <c r="G300" s="20">
        <v>72</v>
      </c>
      <c r="H300" s="20">
        <v>72</v>
      </c>
      <c r="I300" s="30">
        <v>1461.8</v>
      </c>
      <c r="J300" s="45">
        <v>27</v>
      </c>
      <c r="K300" s="45">
        <v>20</v>
      </c>
      <c r="L300" s="45">
        <v>7</v>
      </c>
      <c r="M300" s="30">
        <v>1461.8</v>
      </c>
      <c r="N300" s="30">
        <v>1137.52</v>
      </c>
      <c r="O300" s="30">
        <v>324.27999999999997</v>
      </c>
      <c r="P300" s="30">
        <v>44840715</v>
      </c>
      <c r="Q300" s="30">
        <v>20439887</v>
      </c>
      <c r="R300" s="30">
        <v>4880166</v>
      </c>
      <c r="S300" s="30">
        <v>19520662</v>
      </c>
      <c r="T300" s="30">
        <v>2132776</v>
      </c>
      <c r="U300" s="20">
        <v>0</v>
      </c>
    </row>
    <row r="301" spans="1:21" x14ac:dyDescent="0.3">
      <c r="A301" s="20">
        <v>266</v>
      </c>
      <c r="B301" s="28" t="s">
        <v>667</v>
      </c>
      <c r="C301" s="29" t="s">
        <v>179</v>
      </c>
      <c r="D301" s="29">
        <v>39606</v>
      </c>
      <c r="E301" s="29">
        <v>42979</v>
      </c>
      <c r="F301" s="29">
        <v>43465</v>
      </c>
      <c r="G301" s="20">
        <v>38</v>
      </c>
      <c r="H301" s="20">
        <v>38</v>
      </c>
      <c r="I301" s="30">
        <v>702.7</v>
      </c>
      <c r="J301" s="45">
        <v>20</v>
      </c>
      <c r="K301" s="45">
        <v>18</v>
      </c>
      <c r="L301" s="45">
        <v>2</v>
      </c>
      <c r="M301" s="30">
        <v>701.6</v>
      </c>
      <c r="N301" s="30">
        <v>606</v>
      </c>
      <c r="O301" s="30">
        <v>95.6</v>
      </c>
      <c r="P301" s="30">
        <v>21521580</v>
      </c>
      <c r="Q301" s="30">
        <v>9810251</v>
      </c>
      <c r="R301" s="30">
        <v>2342266</v>
      </c>
      <c r="S301" s="30">
        <v>9369063</v>
      </c>
      <c r="T301" s="30">
        <v>2132776</v>
      </c>
      <c r="U301" s="20">
        <v>0</v>
      </c>
    </row>
    <row r="302" spans="1:21" x14ac:dyDescent="0.3">
      <c r="A302" s="20">
        <v>267</v>
      </c>
      <c r="B302" s="28" t="s">
        <v>668</v>
      </c>
      <c r="C302" s="29" t="s">
        <v>133</v>
      </c>
      <c r="D302" s="29">
        <v>39606</v>
      </c>
      <c r="E302" s="29">
        <v>42979</v>
      </c>
      <c r="F302" s="29">
        <v>43465</v>
      </c>
      <c r="G302" s="20">
        <v>43</v>
      </c>
      <c r="H302" s="20">
        <v>43</v>
      </c>
      <c r="I302" s="30">
        <v>531.1</v>
      </c>
      <c r="J302" s="45">
        <v>24</v>
      </c>
      <c r="K302" s="45">
        <v>1</v>
      </c>
      <c r="L302" s="45">
        <v>23</v>
      </c>
      <c r="M302" s="30">
        <v>530.1</v>
      </c>
      <c r="N302" s="30">
        <v>96.8</v>
      </c>
      <c r="O302" s="30">
        <v>433.3</v>
      </c>
      <c r="P302" s="30">
        <v>16260817</v>
      </c>
      <c r="Q302" s="30">
        <v>7412221</v>
      </c>
      <c r="R302" s="30">
        <v>1769719</v>
      </c>
      <c r="S302" s="30">
        <v>7078877</v>
      </c>
      <c r="T302" s="30">
        <v>2132776</v>
      </c>
      <c r="U302" s="20">
        <v>0</v>
      </c>
    </row>
    <row r="303" spans="1:21" x14ac:dyDescent="0.3">
      <c r="A303" s="20">
        <v>268</v>
      </c>
      <c r="B303" s="28" t="s">
        <v>669</v>
      </c>
      <c r="C303" s="29" t="s">
        <v>129</v>
      </c>
      <c r="D303" s="29">
        <v>39606</v>
      </c>
      <c r="E303" s="29">
        <v>42979</v>
      </c>
      <c r="F303" s="29">
        <v>43465</v>
      </c>
      <c r="G303" s="20">
        <v>33</v>
      </c>
      <c r="H303" s="20">
        <v>33</v>
      </c>
      <c r="I303" s="30">
        <v>668.4</v>
      </c>
      <c r="J303" s="45">
        <v>19</v>
      </c>
      <c r="K303" s="45">
        <v>12</v>
      </c>
      <c r="L303" s="45">
        <v>7</v>
      </c>
      <c r="M303" s="30">
        <v>668.4</v>
      </c>
      <c r="N303" s="30">
        <v>415.4</v>
      </c>
      <c r="O303" s="30">
        <v>253</v>
      </c>
      <c r="P303" s="30">
        <v>20503170</v>
      </c>
      <c r="Q303" s="30">
        <v>9346026</v>
      </c>
      <c r="R303" s="30">
        <v>2231429</v>
      </c>
      <c r="S303" s="30">
        <v>8925715</v>
      </c>
      <c r="T303" s="30">
        <v>2132776</v>
      </c>
      <c r="U303" s="20">
        <v>0</v>
      </c>
    </row>
    <row r="304" spans="1:21" ht="18.75" customHeight="1" x14ac:dyDescent="0.3">
      <c r="A304" s="104" t="s">
        <v>238</v>
      </c>
      <c r="B304" s="105"/>
      <c r="C304" s="105"/>
      <c r="D304" s="105"/>
      <c r="E304" s="105"/>
      <c r="F304" s="106"/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25">
        <v>0</v>
      </c>
      <c r="Q304" s="25">
        <v>0</v>
      </c>
      <c r="R304" s="25">
        <v>0</v>
      </c>
      <c r="S304" s="25">
        <v>0</v>
      </c>
      <c r="T304" s="42">
        <v>0</v>
      </c>
      <c r="U304" s="42">
        <v>0</v>
      </c>
    </row>
    <row r="305" spans="1:21" ht="18.75" customHeight="1" x14ac:dyDescent="0.3">
      <c r="A305" s="104" t="s">
        <v>239</v>
      </c>
      <c r="B305" s="105"/>
      <c r="C305" s="105"/>
      <c r="D305" s="105"/>
      <c r="E305" s="105"/>
      <c r="F305" s="106"/>
      <c r="G305" s="42">
        <f t="shared" ref="G305:T305" si="13">SUM(G308:G314)</f>
        <v>471</v>
      </c>
      <c r="H305" s="42">
        <f t="shared" si="13"/>
        <v>471</v>
      </c>
      <c r="I305" s="24">
        <f t="shared" si="13"/>
        <v>7699.3899999999994</v>
      </c>
      <c r="J305" s="42">
        <f t="shared" si="13"/>
        <v>247</v>
      </c>
      <c r="K305" s="42">
        <f t="shared" si="13"/>
        <v>183</v>
      </c>
      <c r="L305" s="42">
        <f t="shared" si="13"/>
        <v>64</v>
      </c>
      <c r="M305" s="24">
        <f t="shared" si="13"/>
        <v>7699.3899999999994</v>
      </c>
      <c r="N305" s="24">
        <f t="shared" si="13"/>
        <v>5419.32</v>
      </c>
      <c r="O305" s="24">
        <f t="shared" si="13"/>
        <v>2280.0699999999997</v>
      </c>
      <c r="P305" s="24">
        <f t="shared" si="13"/>
        <v>236178788</v>
      </c>
      <c r="Q305" s="24">
        <f t="shared" si="13"/>
        <v>126921488</v>
      </c>
      <c r="R305" s="24">
        <f t="shared" si="13"/>
        <v>21851460</v>
      </c>
      <c r="S305" s="24">
        <f t="shared" si="13"/>
        <v>87405840</v>
      </c>
      <c r="T305" s="24">
        <f t="shared" si="13"/>
        <v>57485871</v>
      </c>
      <c r="U305" s="42">
        <v>0</v>
      </c>
    </row>
    <row r="306" spans="1:21" ht="18.75" customHeight="1" x14ac:dyDescent="0.3">
      <c r="A306" s="104" t="s">
        <v>240</v>
      </c>
      <c r="B306" s="105"/>
      <c r="C306" s="105"/>
      <c r="D306" s="105"/>
      <c r="E306" s="105"/>
      <c r="F306" s="106"/>
      <c r="G306" s="42">
        <v>471</v>
      </c>
      <c r="H306" s="42">
        <v>471</v>
      </c>
      <c r="I306" s="24">
        <v>7699.3899999999994</v>
      </c>
      <c r="J306" s="42">
        <v>247</v>
      </c>
      <c r="K306" s="42">
        <v>183</v>
      </c>
      <c r="L306" s="42">
        <v>64</v>
      </c>
      <c r="M306" s="24">
        <v>7699.3899999999994</v>
      </c>
      <c r="N306" s="24">
        <v>5419.32</v>
      </c>
      <c r="O306" s="24">
        <v>2280.0699999999997</v>
      </c>
      <c r="P306" s="24">
        <v>236178788</v>
      </c>
      <c r="Q306" s="24">
        <v>126921488</v>
      </c>
      <c r="R306" s="24">
        <v>21851460</v>
      </c>
      <c r="S306" s="24">
        <v>87405840</v>
      </c>
      <c r="T306" s="24">
        <v>57485871</v>
      </c>
      <c r="U306" s="42">
        <v>0</v>
      </c>
    </row>
    <row r="307" spans="1:21" ht="18.75" customHeight="1" x14ac:dyDescent="0.3">
      <c r="A307" s="104" t="s">
        <v>24</v>
      </c>
      <c r="B307" s="105"/>
      <c r="C307" s="105"/>
      <c r="D307" s="105"/>
      <c r="E307" s="105"/>
      <c r="F307" s="106"/>
      <c r="G307" s="42">
        <v>471</v>
      </c>
      <c r="H307" s="42">
        <v>471</v>
      </c>
      <c r="I307" s="24">
        <v>7699.3899999999994</v>
      </c>
      <c r="J307" s="42">
        <v>247</v>
      </c>
      <c r="K307" s="42">
        <v>183</v>
      </c>
      <c r="L307" s="42">
        <v>64</v>
      </c>
      <c r="M307" s="24">
        <v>7699.3899999999994</v>
      </c>
      <c r="N307" s="24">
        <v>5419.32</v>
      </c>
      <c r="O307" s="24">
        <v>2280.0699999999997</v>
      </c>
      <c r="P307" s="24">
        <v>236178788</v>
      </c>
      <c r="Q307" s="24">
        <v>126921488</v>
      </c>
      <c r="R307" s="24">
        <v>21851460</v>
      </c>
      <c r="S307" s="24">
        <v>87405840</v>
      </c>
      <c r="T307" s="24">
        <v>57485871</v>
      </c>
      <c r="U307" s="42">
        <v>0</v>
      </c>
    </row>
    <row r="308" spans="1:21" ht="18.75" customHeight="1" x14ac:dyDescent="0.3">
      <c r="A308" s="20">
        <v>269</v>
      </c>
      <c r="B308" s="28" t="s">
        <v>671</v>
      </c>
      <c r="C308" s="29" t="s">
        <v>231</v>
      </c>
      <c r="D308" s="29">
        <v>40170</v>
      </c>
      <c r="E308" s="29">
        <v>42979</v>
      </c>
      <c r="F308" s="29">
        <v>43465</v>
      </c>
      <c r="G308" s="20">
        <v>25</v>
      </c>
      <c r="H308" s="20">
        <v>25</v>
      </c>
      <c r="I308" s="30">
        <v>399.7</v>
      </c>
      <c r="J308" s="20">
        <v>13</v>
      </c>
      <c r="K308" s="20">
        <v>5</v>
      </c>
      <c r="L308" s="20">
        <v>8</v>
      </c>
      <c r="M308" s="30">
        <v>399.7</v>
      </c>
      <c r="N308" s="30">
        <v>157.29</v>
      </c>
      <c r="O308" s="30">
        <v>242.41</v>
      </c>
      <c r="P308" s="30">
        <v>12260797</v>
      </c>
      <c r="Q308" s="30">
        <v>6588901</v>
      </c>
      <c r="R308" s="30">
        <v>1134379</v>
      </c>
      <c r="S308" s="30">
        <v>4537517</v>
      </c>
      <c r="T308" s="30">
        <v>8212267</v>
      </c>
      <c r="U308" s="20">
        <v>0</v>
      </c>
    </row>
    <row r="309" spans="1:21" ht="18.75" customHeight="1" x14ac:dyDescent="0.3">
      <c r="A309" s="20">
        <v>270</v>
      </c>
      <c r="B309" s="28" t="s">
        <v>676</v>
      </c>
      <c r="C309" s="29" t="s">
        <v>245</v>
      </c>
      <c r="D309" s="29">
        <v>40168</v>
      </c>
      <c r="E309" s="29">
        <v>42979</v>
      </c>
      <c r="F309" s="29">
        <v>43465</v>
      </c>
      <c r="G309" s="20">
        <v>159</v>
      </c>
      <c r="H309" s="20">
        <v>159</v>
      </c>
      <c r="I309" s="30">
        <v>2181.5</v>
      </c>
      <c r="J309" s="20">
        <v>77</v>
      </c>
      <c r="K309" s="20">
        <v>54</v>
      </c>
      <c r="L309" s="20">
        <v>23</v>
      </c>
      <c r="M309" s="30">
        <v>2181.5</v>
      </c>
      <c r="N309" s="30">
        <v>1404.19</v>
      </c>
      <c r="O309" s="30">
        <v>777.31</v>
      </c>
      <c r="P309" s="30">
        <v>66917513</v>
      </c>
      <c r="Q309" s="30">
        <v>35961190</v>
      </c>
      <c r="R309" s="30">
        <v>6191265</v>
      </c>
      <c r="S309" s="30">
        <v>24765058</v>
      </c>
      <c r="T309" s="30">
        <v>8212269</v>
      </c>
      <c r="U309" s="20">
        <v>0</v>
      </c>
    </row>
    <row r="310" spans="1:21" x14ac:dyDescent="0.3">
      <c r="A310" s="20">
        <v>271</v>
      </c>
      <c r="B310" s="28" t="s">
        <v>677</v>
      </c>
      <c r="C310" s="29" t="s">
        <v>228</v>
      </c>
      <c r="D310" s="29">
        <v>40168</v>
      </c>
      <c r="E310" s="29">
        <v>42979</v>
      </c>
      <c r="F310" s="29">
        <v>43465</v>
      </c>
      <c r="G310" s="20">
        <v>125</v>
      </c>
      <c r="H310" s="20">
        <v>125</v>
      </c>
      <c r="I310" s="30">
        <v>2176.9899999999998</v>
      </c>
      <c r="J310" s="20">
        <v>75</v>
      </c>
      <c r="K310" s="20">
        <v>62</v>
      </c>
      <c r="L310" s="20">
        <v>13</v>
      </c>
      <c r="M310" s="30">
        <v>2176.9899999999998</v>
      </c>
      <c r="N310" s="30">
        <v>1740.08</v>
      </c>
      <c r="O310" s="30">
        <v>436.91</v>
      </c>
      <c r="P310" s="30">
        <v>66779168</v>
      </c>
      <c r="Q310" s="30">
        <v>35886844</v>
      </c>
      <c r="R310" s="30">
        <v>6178465</v>
      </c>
      <c r="S310" s="30">
        <v>24713859</v>
      </c>
      <c r="T310" s="30">
        <v>8212267</v>
      </c>
      <c r="U310" s="20">
        <v>0</v>
      </c>
    </row>
    <row r="311" spans="1:21" x14ac:dyDescent="0.3">
      <c r="A311" s="20">
        <v>272</v>
      </c>
      <c r="B311" s="28" t="s">
        <v>678</v>
      </c>
      <c r="C311" s="29" t="s">
        <v>247</v>
      </c>
      <c r="D311" s="29">
        <v>40170</v>
      </c>
      <c r="E311" s="29">
        <v>42979</v>
      </c>
      <c r="F311" s="29">
        <v>43465</v>
      </c>
      <c r="G311" s="20">
        <v>43</v>
      </c>
      <c r="H311" s="20">
        <v>43</v>
      </c>
      <c r="I311" s="30">
        <v>713.1</v>
      </c>
      <c r="J311" s="20">
        <v>21</v>
      </c>
      <c r="K311" s="20">
        <v>16</v>
      </c>
      <c r="L311" s="20">
        <v>5</v>
      </c>
      <c r="M311" s="30">
        <v>713.1</v>
      </c>
      <c r="N311" s="30">
        <v>532.29999999999995</v>
      </c>
      <c r="O311" s="30">
        <v>180.8</v>
      </c>
      <c r="P311" s="30">
        <v>21874342</v>
      </c>
      <c r="Q311" s="30">
        <v>11755180</v>
      </c>
      <c r="R311" s="30">
        <v>2023832</v>
      </c>
      <c r="S311" s="30">
        <v>8095330</v>
      </c>
      <c r="T311" s="30">
        <v>8212267</v>
      </c>
      <c r="U311" s="20">
        <v>0</v>
      </c>
    </row>
    <row r="312" spans="1:21" x14ac:dyDescent="0.3">
      <c r="A312" s="20">
        <v>273</v>
      </c>
      <c r="B312" s="28" t="s">
        <v>726</v>
      </c>
      <c r="C312" s="29" t="s">
        <v>250</v>
      </c>
      <c r="D312" s="29">
        <v>40172</v>
      </c>
      <c r="E312" s="29">
        <v>42979</v>
      </c>
      <c r="F312" s="29">
        <v>43465</v>
      </c>
      <c r="G312" s="20">
        <v>15</v>
      </c>
      <c r="H312" s="20">
        <v>15</v>
      </c>
      <c r="I312" s="30">
        <v>223.7</v>
      </c>
      <c r="J312" s="20">
        <v>6</v>
      </c>
      <c r="K312" s="20">
        <v>3</v>
      </c>
      <c r="L312" s="20">
        <v>3</v>
      </c>
      <c r="M312" s="30">
        <v>223.7</v>
      </c>
      <c r="N312" s="30">
        <v>96.5</v>
      </c>
      <c r="O312" s="30">
        <v>127.2</v>
      </c>
      <c r="P312" s="30">
        <v>6861998</v>
      </c>
      <c r="Q312" s="30">
        <v>3687609</v>
      </c>
      <c r="R312" s="30">
        <v>634878</v>
      </c>
      <c r="S312" s="30">
        <v>2539511</v>
      </c>
      <c r="T312" s="30">
        <v>8212267</v>
      </c>
      <c r="U312" s="20">
        <v>0</v>
      </c>
    </row>
    <row r="313" spans="1:21" x14ac:dyDescent="0.3">
      <c r="A313" s="20">
        <v>274</v>
      </c>
      <c r="B313" s="28" t="s">
        <v>727</v>
      </c>
      <c r="C313" s="29" t="s">
        <v>216</v>
      </c>
      <c r="D313" s="29">
        <v>40175</v>
      </c>
      <c r="E313" s="29">
        <v>42979</v>
      </c>
      <c r="F313" s="29">
        <v>43465</v>
      </c>
      <c r="G313" s="20">
        <v>22</v>
      </c>
      <c r="H313" s="20">
        <v>22</v>
      </c>
      <c r="I313" s="30">
        <v>410.8</v>
      </c>
      <c r="J313" s="20">
        <v>10</v>
      </c>
      <c r="K313" s="20">
        <v>6</v>
      </c>
      <c r="L313" s="20">
        <v>4</v>
      </c>
      <c r="M313" s="30">
        <v>410.8</v>
      </c>
      <c r="N313" s="30">
        <v>190.5</v>
      </c>
      <c r="O313" s="30">
        <v>220.3</v>
      </c>
      <c r="P313" s="30">
        <v>12601290</v>
      </c>
      <c r="Q313" s="30">
        <v>6771880</v>
      </c>
      <c r="R313" s="30">
        <v>1165882</v>
      </c>
      <c r="S313" s="30">
        <v>4663528</v>
      </c>
      <c r="T313" s="30">
        <v>8212267</v>
      </c>
      <c r="U313" s="20">
        <v>0</v>
      </c>
    </row>
    <row r="314" spans="1:21" x14ac:dyDescent="0.3">
      <c r="A314" s="20">
        <v>275</v>
      </c>
      <c r="B314" s="28" t="s">
        <v>680</v>
      </c>
      <c r="C314" s="29" t="s">
        <v>233</v>
      </c>
      <c r="D314" s="29">
        <v>40172</v>
      </c>
      <c r="E314" s="29">
        <v>42979</v>
      </c>
      <c r="F314" s="29">
        <v>43465</v>
      </c>
      <c r="G314" s="20">
        <v>82</v>
      </c>
      <c r="H314" s="20">
        <v>82</v>
      </c>
      <c r="I314" s="30">
        <v>1593.6</v>
      </c>
      <c r="J314" s="20">
        <v>45</v>
      </c>
      <c r="K314" s="20">
        <v>37</v>
      </c>
      <c r="L314" s="20">
        <v>8</v>
      </c>
      <c r="M314" s="30">
        <v>1593.6</v>
      </c>
      <c r="N314" s="30">
        <v>1298.46</v>
      </c>
      <c r="O314" s="30">
        <v>295.14</v>
      </c>
      <c r="P314" s="30">
        <v>48883680</v>
      </c>
      <c r="Q314" s="30">
        <v>26269884</v>
      </c>
      <c r="R314" s="30">
        <v>4522759</v>
      </c>
      <c r="S314" s="30">
        <v>18091037</v>
      </c>
      <c r="T314" s="30">
        <v>8212267</v>
      </c>
      <c r="U314" s="20">
        <v>0</v>
      </c>
    </row>
    <row r="315" spans="1:21" x14ac:dyDescent="0.3">
      <c r="A315" s="116" t="s">
        <v>258</v>
      </c>
      <c r="B315" s="117"/>
      <c r="C315" s="117"/>
      <c r="D315" s="117"/>
      <c r="E315" s="117"/>
      <c r="F315" s="118"/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  <c r="S315" s="20">
        <v>0</v>
      </c>
      <c r="T315" s="20">
        <v>0</v>
      </c>
      <c r="U315" s="20">
        <v>0</v>
      </c>
    </row>
    <row r="317" spans="1:21" ht="27.75" x14ac:dyDescent="0.4">
      <c r="B317" s="119" t="s">
        <v>481</v>
      </c>
      <c r="C317" s="119"/>
      <c r="D317" s="119"/>
      <c r="E317" s="119"/>
      <c r="F317" s="119"/>
      <c r="G317" s="119"/>
      <c r="H317" s="43"/>
      <c r="I317" s="43"/>
      <c r="J317" s="43"/>
      <c r="K317" s="43"/>
      <c r="L317" s="43"/>
      <c r="M317" s="43"/>
      <c r="N317" s="43"/>
      <c r="O317" s="43"/>
      <c r="P317" s="43"/>
      <c r="Q317" s="44"/>
      <c r="R317" s="44"/>
      <c r="S317" s="120" t="s">
        <v>265</v>
      </c>
      <c r="T317" s="120"/>
      <c r="U317" s="120"/>
    </row>
  </sheetData>
  <mergeCells count="55">
    <mergeCell ref="A307:F307"/>
    <mergeCell ref="A315:F315"/>
    <mergeCell ref="B317:G317"/>
    <mergeCell ref="S317:U317"/>
    <mergeCell ref="A225:F225"/>
    <mergeCell ref="A226:F226"/>
    <mergeCell ref="A227:F227"/>
    <mergeCell ref="A304:F304"/>
    <mergeCell ref="A305:F305"/>
    <mergeCell ref="A306:F306"/>
    <mergeCell ref="A163:F163"/>
    <mergeCell ref="A164:F164"/>
    <mergeCell ref="A165:F165"/>
    <mergeCell ref="A166:F166"/>
    <mergeCell ref="A224:F224"/>
    <mergeCell ref="K12:K15"/>
    <mergeCell ref="L12:L15"/>
    <mergeCell ref="N12:N15"/>
    <mergeCell ref="O12:O15"/>
    <mergeCell ref="A113:F113"/>
    <mergeCell ref="A21:F21"/>
    <mergeCell ref="A22:F22"/>
    <mergeCell ref="A23:F23"/>
    <mergeCell ref="A110:F110"/>
    <mergeCell ref="A111:F111"/>
    <mergeCell ref="A112:F112"/>
    <mergeCell ref="A18:F18"/>
    <mergeCell ref="A19:F19"/>
    <mergeCell ref="A20:F20"/>
    <mergeCell ref="C12:C16"/>
    <mergeCell ref="D12:D16"/>
    <mergeCell ref="N11:O11"/>
    <mergeCell ref="P11:P15"/>
    <mergeCell ref="Q11:U11"/>
    <mergeCell ref="Q12:Q15"/>
    <mergeCell ref="R12:R15"/>
    <mergeCell ref="S12:S15"/>
    <mergeCell ref="T12:T15"/>
    <mergeCell ref="U12:U15"/>
    <mergeCell ref="R1:U1"/>
    <mergeCell ref="R2:U4"/>
    <mergeCell ref="A8:A16"/>
    <mergeCell ref="B8:B16"/>
    <mergeCell ref="C8:D11"/>
    <mergeCell ref="E8:E16"/>
    <mergeCell ref="F8:F16"/>
    <mergeCell ref="G8:G15"/>
    <mergeCell ref="H8:H15"/>
    <mergeCell ref="I8:I15"/>
    <mergeCell ref="J8:L10"/>
    <mergeCell ref="M8:O10"/>
    <mergeCell ref="P8:U10"/>
    <mergeCell ref="J11:J15"/>
    <mergeCell ref="K11:L11"/>
    <mergeCell ref="M11:M15"/>
  </mergeCells>
  <pageMargins left="0.70866141732283472" right="0.51181102362204722" top="0.74803149606299213" bottom="0.74803149606299213" header="0" footer="0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8"/>
  <sheetViews>
    <sheetView showGridLines="0" view="pageBreakPreview" topLeftCell="A427" zoomScale="60" zoomScaleNormal="60" workbookViewId="0">
      <selection activeCell="R1" sqref="R1:U1"/>
    </sheetView>
  </sheetViews>
  <sheetFormatPr defaultRowHeight="18.75" x14ac:dyDescent="0.3"/>
  <cols>
    <col min="1" max="1" width="7" style="31" customWidth="1"/>
    <col min="2" max="2" width="48.85546875" style="31" customWidth="1"/>
    <col min="3" max="3" width="15.28515625" style="31" customWidth="1"/>
    <col min="4" max="6" width="15.42578125" style="31" customWidth="1"/>
    <col min="7" max="7" width="11.42578125" style="31" customWidth="1"/>
    <col min="8" max="8" width="13.28515625" style="31" customWidth="1"/>
    <col min="9" max="9" width="15.42578125" style="31" customWidth="1"/>
    <col min="10" max="10" width="9.140625" style="31" customWidth="1"/>
    <col min="11" max="11" width="8.42578125" style="31" customWidth="1"/>
    <col min="12" max="12" width="8" style="31" customWidth="1"/>
    <col min="13" max="13" width="17.7109375" style="31" customWidth="1"/>
    <col min="14" max="14" width="13.42578125" style="31" customWidth="1"/>
    <col min="15" max="15" width="16.7109375" style="31" customWidth="1"/>
    <col min="16" max="16" width="21.85546875" style="31" customWidth="1"/>
    <col min="17" max="17" width="22.28515625" style="31" customWidth="1"/>
    <col min="18" max="18" width="19.140625" style="31" customWidth="1"/>
    <col min="19" max="19" width="21.140625" style="31" customWidth="1"/>
    <col min="20" max="20" width="19.140625" style="31" customWidth="1"/>
    <col min="21" max="21" width="17.140625" style="31" customWidth="1"/>
    <col min="22" max="16384" width="9.140625" style="31"/>
  </cols>
  <sheetData>
    <row r="1" spans="1:21" ht="60" customHeight="1" x14ac:dyDescent="0.3">
      <c r="Q1" s="18"/>
      <c r="R1" s="68" t="s">
        <v>817</v>
      </c>
      <c r="S1" s="68"/>
      <c r="T1" s="68"/>
      <c r="U1" s="68"/>
    </row>
    <row r="2" spans="1:21" ht="45.75" customHeight="1" x14ac:dyDescent="0.3">
      <c r="Q2" s="19"/>
      <c r="R2" s="69" t="s">
        <v>728</v>
      </c>
      <c r="S2" s="69"/>
      <c r="T2" s="69"/>
      <c r="U2" s="69"/>
    </row>
    <row r="3" spans="1:21" ht="15" customHeight="1" x14ac:dyDescent="0.3">
      <c r="Q3" s="19"/>
      <c r="R3" s="69"/>
      <c r="S3" s="69"/>
      <c r="T3" s="69"/>
      <c r="U3" s="69"/>
    </row>
    <row r="4" spans="1:21" ht="15" customHeight="1" x14ac:dyDescent="0.3">
      <c r="Q4" s="19"/>
      <c r="R4" s="69"/>
      <c r="S4" s="69"/>
      <c r="T4" s="69"/>
      <c r="U4" s="69"/>
    </row>
    <row r="5" spans="1:21" ht="15.75" customHeight="1" x14ac:dyDescent="0.3">
      <c r="A5" s="32"/>
      <c r="J5" s="32" t="s">
        <v>450</v>
      </c>
    </row>
    <row r="6" spans="1:21" ht="24.75" customHeight="1" x14ac:dyDescent="0.3">
      <c r="A6" s="32"/>
      <c r="J6" s="32" t="s">
        <v>451</v>
      </c>
    </row>
    <row r="7" spans="1:21" ht="15" customHeight="1" x14ac:dyDescent="0.3">
      <c r="A7" s="33"/>
      <c r="B7" s="34"/>
      <c r="C7" s="34"/>
      <c r="D7" s="34"/>
      <c r="E7" s="34"/>
      <c r="F7" s="34"/>
      <c r="G7" s="34"/>
      <c r="H7" s="34"/>
      <c r="I7" s="34"/>
      <c r="J7" s="33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62.25" customHeight="1" x14ac:dyDescent="0.3">
      <c r="A8" s="70" t="s">
        <v>0</v>
      </c>
      <c r="B8" s="73" t="s">
        <v>1</v>
      </c>
      <c r="C8" s="76" t="s">
        <v>2</v>
      </c>
      <c r="D8" s="77"/>
      <c r="E8" s="82" t="s">
        <v>452</v>
      </c>
      <c r="F8" s="85" t="s">
        <v>453</v>
      </c>
      <c r="G8" s="85" t="s">
        <v>3</v>
      </c>
      <c r="H8" s="82" t="s">
        <v>4</v>
      </c>
      <c r="I8" s="82" t="s">
        <v>5</v>
      </c>
      <c r="J8" s="76" t="s">
        <v>6</v>
      </c>
      <c r="K8" s="88"/>
      <c r="L8" s="77"/>
      <c r="M8" s="91" t="s">
        <v>7</v>
      </c>
      <c r="N8" s="91"/>
      <c r="O8" s="91"/>
      <c r="P8" s="92" t="s">
        <v>8</v>
      </c>
      <c r="Q8" s="93"/>
      <c r="R8" s="93"/>
      <c r="S8" s="93"/>
      <c r="T8" s="93"/>
      <c r="U8" s="94"/>
    </row>
    <row r="9" spans="1:21" ht="12" customHeight="1" x14ac:dyDescent="0.3">
      <c r="A9" s="71"/>
      <c r="B9" s="74"/>
      <c r="C9" s="78"/>
      <c r="D9" s="79"/>
      <c r="E9" s="83"/>
      <c r="F9" s="86"/>
      <c r="G9" s="86"/>
      <c r="H9" s="83"/>
      <c r="I9" s="83"/>
      <c r="J9" s="78"/>
      <c r="K9" s="89"/>
      <c r="L9" s="79"/>
      <c r="M9" s="91"/>
      <c r="N9" s="91"/>
      <c r="O9" s="91"/>
      <c r="P9" s="95"/>
      <c r="Q9" s="96"/>
      <c r="R9" s="96"/>
      <c r="S9" s="96"/>
      <c r="T9" s="96"/>
      <c r="U9" s="97"/>
    </row>
    <row r="10" spans="1:21" ht="7.5" customHeight="1" x14ac:dyDescent="0.3">
      <c r="A10" s="71"/>
      <c r="B10" s="74"/>
      <c r="C10" s="78"/>
      <c r="D10" s="79"/>
      <c r="E10" s="83"/>
      <c r="F10" s="86"/>
      <c r="G10" s="86"/>
      <c r="H10" s="83"/>
      <c r="I10" s="83"/>
      <c r="J10" s="80"/>
      <c r="K10" s="90"/>
      <c r="L10" s="81"/>
      <c r="M10" s="91"/>
      <c r="N10" s="91"/>
      <c r="O10" s="91"/>
      <c r="P10" s="98"/>
      <c r="Q10" s="99"/>
      <c r="R10" s="99"/>
      <c r="S10" s="99"/>
      <c r="T10" s="99"/>
      <c r="U10" s="100"/>
    </row>
    <row r="11" spans="1:21" ht="12.75" customHeight="1" x14ac:dyDescent="0.3">
      <c r="A11" s="71"/>
      <c r="B11" s="74"/>
      <c r="C11" s="80"/>
      <c r="D11" s="81"/>
      <c r="E11" s="83"/>
      <c r="F11" s="86"/>
      <c r="G11" s="86"/>
      <c r="H11" s="83"/>
      <c r="I11" s="83"/>
      <c r="J11" s="85" t="s">
        <v>9</v>
      </c>
      <c r="K11" s="101" t="s">
        <v>266</v>
      </c>
      <c r="L11" s="102"/>
      <c r="M11" s="85" t="s">
        <v>9</v>
      </c>
      <c r="N11" s="101" t="s">
        <v>266</v>
      </c>
      <c r="O11" s="102"/>
      <c r="P11" s="85" t="s">
        <v>11</v>
      </c>
      <c r="Q11" s="101" t="s">
        <v>10</v>
      </c>
      <c r="R11" s="103"/>
      <c r="S11" s="103"/>
      <c r="T11" s="103"/>
      <c r="U11" s="102"/>
    </row>
    <row r="12" spans="1:21" ht="66" customHeight="1" x14ac:dyDescent="0.3">
      <c r="A12" s="71"/>
      <c r="B12" s="74"/>
      <c r="C12" s="85" t="s">
        <v>12</v>
      </c>
      <c r="D12" s="85" t="s">
        <v>13</v>
      </c>
      <c r="E12" s="83"/>
      <c r="F12" s="86"/>
      <c r="G12" s="86"/>
      <c r="H12" s="83"/>
      <c r="I12" s="83"/>
      <c r="J12" s="86"/>
      <c r="K12" s="82" t="s">
        <v>14</v>
      </c>
      <c r="L12" s="82" t="s">
        <v>15</v>
      </c>
      <c r="M12" s="86"/>
      <c r="N12" s="82" t="s">
        <v>14</v>
      </c>
      <c r="O12" s="82" t="s">
        <v>15</v>
      </c>
      <c r="P12" s="86"/>
      <c r="Q12" s="82" t="s">
        <v>16</v>
      </c>
      <c r="R12" s="82" t="s">
        <v>735</v>
      </c>
      <c r="S12" s="82" t="s">
        <v>17</v>
      </c>
      <c r="T12" s="82" t="s">
        <v>454</v>
      </c>
      <c r="U12" s="82" t="s">
        <v>455</v>
      </c>
    </row>
    <row r="13" spans="1:21" ht="15" customHeight="1" x14ac:dyDescent="0.3">
      <c r="A13" s="71"/>
      <c r="B13" s="74"/>
      <c r="C13" s="86"/>
      <c r="D13" s="86"/>
      <c r="E13" s="83"/>
      <c r="F13" s="86"/>
      <c r="G13" s="86"/>
      <c r="H13" s="83"/>
      <c r="I13" s="83"/>
      <c r="J13" s="86"/>
      <c r="K13" s="83"/>
      <c r="L13" s="83"/>
      <c r="M13" s="86"/>
      <c r="N13" s="83"/>
      <c r="O13" s="83"/>
      <c r="P13" s="86"/>
      <c r="Q13" s="83"/>
      <c r="R13" s="83"/>
      <c r="S13" s="83"/>
      <c r="T13" s="83"/>
      <c r="U13" s="83"/>
    </row>
    <row r="14" spans="1:21" ht="15" customHeight="1" x14ac:dyDescent="0.3">
      <c r="A14" s="71"/>
      <c r="B14" s="74"/>
      <c r="C14" s="86"/>
      <c r="D14" s="86"/>
      <c r="E14" s="83"/>
      <c r="F14" s="86"/>
      <c r="G14" s="86"/>
      <c r="H14" s="83"/>
      <c r="I14" s="83"/>
      <c r="J14" s="86"/>
      <c r="K14" s="83"/>
      <c r="L14" s="83"/>
      <c r="M14" s="86"/>
      <c r="N14" s="83"/>
      <c r="O14" s="83"/>
      <c r="P14" s="86"/>
      <c r="Q14" s="83"/>
      <c r="R14" s="83"/>
      <c r="S14" s="83"/>
      <c r="T14" s="83"/>
      <c r="U14" s="83"/>
    </row>
    <row r="15" spans="1:21" x14ac:dyDescent="0.3">
      <c r="A15" s="71"/>
      <c r="B15" s="74"/>
      <c r="C15" s="86"/>
      <c r="D15" s="86"/>
      <c r="E15" s="83"/>
      <c r="F15" s="86"/>
      <c r="G15" s="87"/>
      <c r="H15" s="84"/>
      <c r="I15" s="84"/>
      <c r="J15" s="87"/>
      <c r="K15" s="84"/>
      <c r="L15" s="84"/>
      <c r="M15" s="87"/>
      <c r="N15" s="84"/>
      <c r="O15" s="84"/>
      <c r="P15" s="87"/>
      <c r="Q15" s="84"/>
      <c r="R15" s="84"/>
      <c r="S15" s="84"/>
      <c r="T15" s="84"/>
      <c r="U15" s="84"/>
    </row>
    <row r="16" spans="1:21" x14ac:dyDescent="0.3">
      <c r="A16" s="72"/>
      <c r="B16" s="75"/>
      <c r="C16" s="87"/>
      <c r="D16" s="87"/>
      <c r="E16" s="84"/>
      <c r="F16" s="87"/>
      <c r="G16" s="20" t="s">
        <v>18</v>
      </c>
      <c r="H16" s="20" t="s">
        <v>18</v>
      </c>
      <c r="I16" s="20" t="s">
        <v>19</v>
      </c>
      <c r="J16" s="20" t="s">
        <v>20</v>
      </c>
      <c r="K16" s="20" t="s">
        <v>20</v>
      </c>
      <c r="L16" s="20" t="s">
        <v>20</v>
      </c>
      <c r="M16" s="20" t="s">
        <v>19</v>
      </c>
      <c r="N16" s="20" t="s">
        <v>19</v>
      </c>
      <c r="O16" s="20" t="s">
        <v>19</v>
      </c>
      <c r="P16" s="20" t="s">
        <v>21</v>
      </c>
      <c r="Q16" s="20" t="s">
        <v>21</v>
      </c>
      <c r="R16" s="20" t="s">
        <v>21</v>
      </c>
      <c r="S16" s="20" t="s">
        <v>21</v>
      </c>
      <c r="T16" s="20" t="s">
        <v>21</v>
      </c>
      <c r="U16" s="20" t="s">
        <v>21</v>
      </c>
    </row>
    <row r="17" spans="1:21" x14ac:dyDescent="0.3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0">
        <v>15</v>
      </c>
      <c r="P17" s="20">
        <v>16</v>
      </c>
      <c r="Q17" s="20">
        <v>17</v>
      </c>
      <c r="R17" s="20">
        <v>18</v>
      </c>
      <c r="S17" s="20">
        <v>19</v>
      </c>
      <c r="T17" s="20">
        <v>20</v>
      </c>
      <c r="U17" s="20">
        <v>21</v>
      </c>
    </row>
    <row r="18" spans="1:21" ht="18.75" customHeight="1" x14ac:dyDescent="0.3">
      <c r="A18" s="110" t="s">
        <v>262</v>
      </c>
      <c r="B18" s="111"/>
      <c r="C18" s="111"/>
      <c r="D18" s="111"/>
      <c r="E18" s="111"/>
      <c r="F18" s="112"/>
      <c r="G18" s="21">
        <f t="shared" ref="G18:T18" si="0">G21+G118+G171+G232</f>
        <v>8710</v>
      </c>
      <c r="H18" s="21">
        <f t="shared" si="0"/>
        <v>7257</v>
      </c>
      <c r="I18" s="24">
        <f t="shared" si="0"/>
        <v>135340.58000000002</v>
      </c>
      <c r="J18" s="21">
        <f t="shared" si="0"/>
        <v>3049</v>
      </c>
      <c r="K18" s="21">
        <f t="shared" si="0"/>
        <v>2058</v>
      </c>
      <c r="L18" s="21">
        <f t="shared" si="0"/>
        <v>991</v>
      </c>
      <c r="M18" s="24">
        <f t="shared" si="0"/>
        <v>112765.28</v>
      </c>
      <c r="N18" s="24">
        <f t="shared" si="0"/>
        <v>73817.03</v>
      </c>
      <c r="O18" s="24">
        <f t="shared" si="0"/>
        <v>38948.250000000015</v>
      </c>
      <c r="P18" s="24">
        <f t="shared" si="0"/>
        <v>3766070095</v>
      </c>
      <c r="Q18" s="24">
        <f t="shared" si="0"/>
        <v>2015482544</v>
      </c>
      <c r="R18" s="24">
        <f t="shared" si="0"/>
        <v>223852640</v>
      </c>
      <c r="S18" s="24">
        <f t="shared" si="0"/>
        <v>1496123431</v>
      </c>
      <c r="T18" s="24">
        <f t="shared" si="0"/>
        <v>30611480</v>
      </c>
      <c r="U18" s="25">
        <v>0</v>
      </c>
    </row>
    <row r="19" spans="1:21" ht="18.75" customHeight="1" x14ac:dyDescent="0.3">
      <c r="A19" s="113" t="s">
        <v>263</v>
      </c>
      <c r="B19" s="114"/>
      <c r="C19" s="114"/>
      <c r="D19" s="114"/>
      <c r="E19" s="114"/>
      <c r="F19" s="115"/>
      <c r="G19" s="21">
        <f t="shared" ref="G19:T19" si="1">G21+G118+G171+G232</f>
        <v>8710</v>
      </c>
      <c r="H19" s="21">
        <f t="shared" si="1"/>
        <v>7257</v>
      </c>
      <c r="I19" s="24">
        <f t="shared" si="1"/>
        <v>135340.58000000002</v>
      </c>
      <c r="J19" s="21">
        <f t="shared" si="1"/>
        <v>3049</v>
      </c>
      <c r="K19" s="21">
        <f t="shared" si="1"/>
        <v>2058</v>
      </c>
      <c r="L19" s="21">
        <f t="shared" si="1"/>
        <v>991</v>
      </c>
      <c r="M19" s="24">
        <f t="shared" si="1"/>
        <v>112765.28</v>
      </c>
      <c r="N19" s="24">
        <f t="shared" si="1"/>
        <v>73817.03</v>
      </c>
      <c r="O19" s="24">
        <f t="shared" si="1"/>
        <v>38948.250000000015</v>
      </c>
      <c r="P19" s="24">
        <f t="shared" si="1"/>
        <v>3766070095</v>
      </c>
      <c r="Q19" s="24">
        <f t="shared" si="1"/>
        <v>2015482544</v>
      </c>
      <c r="R19" s="24">
        <f t="shared" si="1"/>
        <v>223852640</v>
      </c>
      <c r="S19" s="24">
        <f t="shared" si="1"/>
        <v>1496123431</v>
      </c>
      <c r="T19" s="24">
        <f t="shared" si="1"/>
        <v>30611480</v>
      </c>
      <c r="U19" s="25">
        <v>0</v>
      </c>
    </row>
    <row r="20" spans="1:21" ht="18.75" customHeight="1" x14ac:dyDescent="0.3">
      <c r="A20" s="113" t="s">
        <v>264</v>
      </c>
      <c r="B20" s="114"/>
      <c r="C20" s="114"/>
      <c r="D20" s="114"/>
      <c r="E20" s="114"/>
      <c r="F20" s="115"/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</row>
    <row r="21" spans="1:21" ht="18.75" customHeight="1" x14ac:dyDescent="0.3">
      <c r="A21" s="107" t="s">
        <v>22</v>
      </c>
      <c r="B21" s="108"/>
      <c r="C21" s="108"/>
      <c r="D21" s="108"/>
      <c r="E21" s="108"/>
      <c r="F21" s="109"/>
      <c r="G21" s="21">
        <f t="shared" ref="G21:O21" si="2">SUM(G24:G116)</f>
        <v>2758</v>
      </c>
      <c r="H21" s="21">
        <f t="shared" si="2"/>
        <v>2367</v>
      </c>
      <c r="I21" s="24">
        <f t="shared" si="2"/>
        <v>38773.270000000019</v>
      </c>
      <c r="J21" s="21">
        <f t="shared" si="2"/>
        <v>887</v>
      </c>
      <c r="K21" s="21">
        <f t="shared" si="2"/>
        <v>575</v>
      </c>
      <c r="L21" s="21">
        <f t="shared" si="2"/>
        <v>312</v>
      </c>
      <c r="M21" s="24">
        <f t="shared" si="2"/>
        <v>32971.919999999998</v>
      </c>
      <c r="N21" s="24">
        <f t="shared" si="2"/>
        <v>20399.71</v>
      </c>
      <c r="O21" s="24">
        <f t="shared" si="2"/>
        <v>12572.210000000005</v>
      </c>
      <c r="P21" s="24">
        <f>SUM(P24:P116)</f>
        <v>972070169</v>
      </c>
      <c r="Q21" s="24">
        <f t="shared" ref="Q21:T21" si="3">SUM(Q24:Q116)</f>
        <v>808097273</v>
      </c>
      <c r="R21" s="25">
        <v>0</v>
      </c>
      <c r="S21" s="24">
        <f t="shared" si="3"/>
        <v>133361416</v>
      </c>
      <c r="T21" s="24">
        <f t="shared" si="3"/>
        <v>30611480</v>
      </c>
      <c r="U21" s="25">
        <v>0</v>
      </c>
    </row>
    <row r="22" spans="1:21" ht="18.75" customHeight="1" x14ac:dyDescent="0.3">
      <c r="A22" s="107" t="s">
        <v>23</v>
      </c>
      <c r="B22" s="108"/>
      <c r="C22" s="108"/>
      <c r="D22" s="108"/>
      <c r="E22" s="108"/>
      <c r="F22" s="109"/>
      <c r="G22" s="21">
        <v>2758</v>
      </c>
      <c r="H22" s="21">
        <v>2367</v>
      </c>
      <c r="I22" s="24">
        <v>38773.270000000019</v>
      </c>
      <c r="J22" s="21">
        <v>887</v>
      </c>
      <c r="K22" s="21">
        <v>575</v>
      </c>
      <c r="L22" s="21">
        <v>312</v>
      </c>
      <c r="M22" s="24">
        <v>32971.919999999998</v>
      </c>
      <c r="N22" s="24">
        <v>20399.71</v>
      </c>
      <c r="O22" s="24">
        <v>12572.210000000005</v>
      </c>
      <c r="P22" s="24">
        <v>972070169</v>
      </c>
      <c r="Q22" s="24">
        <v>808097273</v>
      </c>
      <c r="R22" s="25">
        <v>0</v>
      </c>
      <c r="S22" s="24">
        <v>133361416</v>
      </c>
      <c r="T22" s="24">
        <v>30611480</v>
      </c>
      <c r="U22" s="25">
        <v>0</v>
      </c>
    </row>
    <row r="23" spans="1:21" ht="18.75" customHeight="1" x14ac:dyDescent="0.3">
      <c r="A23" s="104" t="s">
        <v>24</v>
      </c>
      <c r="B23" s="105"/>
      <c r="C23" s="105"/>
      <c r="D23" s="105"/>
      <c r="E23" s="105"/>
      <c r="F23" s="106"/>
      <c r="G23" s="21">
        <v>2758</v>
      </c>
      <c r="H23" s="21">
        <v>2367</v>
      </c>
      <c r="I23" s="24">
        <v>38773.270000000019</v>
      </c>
      <c r="J23" s="21">
        <v>887</v>
      </c>
      <c r="K23" s="21">
        <v>575</v>
      </c>
      <c r="L23" s="21">
        <v>312</v>
      </c>
      <c r="M23" s="24">
        <v>32971.919999999998</v>
      </c>
      <c r="N23" s="24">
        <v>20399.71</v>
      </c>
      <c r="O23" s="24">
        <v>12572.210000000005</v>
      </c>
      <c r="P23" s="24">
        <v>972070169</v>
      </c>
      <c r="Q23" s="24">
        <v>808097273</v>
      </c>
      <c r="R23" s="25">
        <v>0</v>
      </c>
      <c r="S23" s="24">
        <v>133361416</v>
      </c>
      <c r="T23" s="24">
        <v>30611480</v>
      </c>
      <c r="U23" s="25">
        <v>0</v>
      </c>
    </row>
    <row r="24" spans="1:21" x14ac:dyDescent="0.3">
      <c r="A24" s="20">
        <v>1</v>
      </c>
      <c r="B24" s="28" t="s">
        <v>267</v>
      </c>
      <c r="C24" s="20" t="s">
        <v>25</v>
      </c>
      <c r="D24" s="29">
        <v>40168</v>
      </c>
      <c r="E24" s="29">
        <v>42004</v>
      </c>
      <c r="F24" s="29">
        <v>42369</v>
      </c>
      <c r="G24" s="20">
        <v>26</v>
      </c>
      <c r="H24" s="20">
        <v>26</v>
      </c>
      <c r="I24" s="30">
        <v>289.3</v>
      </c>
      <c r="J24" s="20">
        <v>8</v>
      </c>
      <c r="K24" s="20">
        <v>3</v>
      </c>
      <c r="L24" s="20">
        <v>5</v>
      </c>
      <c r="M24" s="30">
        <v>289.3</v>
      </c>
      <c r="N24" s="30">
        <v>99.1</v>
      </c>
      <c r="O24" s="30">
        <v>190.2</v>
      </c>
      <c r="P24" s="37">
        <v>8229111</v>
      </c>
      <c r="Q24" s="37">
        <v>6988092</v>
      </c>
      <c r="R24" s="20">
        <v>0</v>
      </c>
      <c r="S24" s="37">
        <v>1075454</v>
      </c>
      <c r="T24" s="46">
        <v>165565</v>
      </c>
      <c r="U24" s="46">
        <v>0</v>
      </c>
    </row>
    <row r="25" spans="1:21" x14ac:dyDescent="0.3">
      <c r="A25" s="20">
        <f>A24+1</f>
        <v>2</v>
      </c>
      <c r="B25" s="28" t="s">
        <v>268</v>
      </c>
      <c r="C25" s="20">
        <v>89</v>
      </c>
      <c r="D25" s="29">
        <v>40437</v>
      </c>
      <c r="E25" s="29">
        <v>42004</v>
      </c>
      <c r="F25" s="29">
        <v>42369</v>
      </c>
      <c r="G25" s="20">
        <v>24</v>
      </c>
      <c r="H25" s="20">
        <v>24</v>
      </c>
      <c r="I25" s="30">
        <v>298</v>
      </c>
      <c r="J25" s="20">
        <v>8</v>
      </c>
      <c r="K25" s="20">
        <v>3</v>
      </c>
      <c r="L25" s="20">
        <v>5</v>
      </c>
      <c r="M25" s="30">
        <v>298</v>
      </c>
      <c r="N25" s="30">
        <v>102.7</v>
      </c>
      <c r="O25" s="30">
        <v>195.3</v>
      </c>
      <c r="P25" s="37">
        <v>8955166</v>
      </c>
      <c r="Q25" s="37">
        <v>7417776</v>
      </c>
      <c r="R25" s="20">
        <v>0</v>
      </c>
      <c r="S25" s="37">
        <v>1083221</v>
      </c>
      <c r="T25" s="46">
        <v>454169</v>
      </c>
      <c r="U25" s="46">
        <v>0</v>
      </c>
    </row>
    <row r="26" spans="1:21" x14ac:dyDescent="0.3">
      <c r="A26" s="20">
        <f t="shared" ref="A26:A89" si="4">A25+1</f>
        <v>3</v>
      </c>
      <c r="B26" s="28" t="s">
        <v>269</v>
      </c>
      <c r="C26" s="20" t="s">
        <v>212</v>
      </c>
      <c r="D26" s="29">
        <v>39588</v>
      </c>
      <c r="E26" s="29">
        <v>42004</v>
      </c>
      <c r="F26" s="29">
        <v>42369</v>
      </c>
      <c r="G26" s="20">
        <v>11</v>
      </c>
      <c r="H26" s="20">
        <v>11</v>
      </c>
      <c r="I26" s="30">
        <v>127</v>
      </c>
      <c r="J26" s="20">
        <v>4</v>
      </c>
      <c r="K26" s="20">
        <v>3</v>
      </c>
      <c r="L26" s="20">
        <v>1</v>
      </c>
      <c r="M26" s="30">
        <v>127</v>
      </c>
      <c r="N26" s="30">
        <v>89.4</v>
      </c>
      <c r="O26" s="30">
        <v>37.6</v>
      </c>
      <c r="P26" s="37">
        <v>3890273</v>
      </c>
      <c r="Q26" s="37">
        <v>3131871</v>
      </c>
      <c r="R26" s="20">
        <v>0</v>
      </c>
      <c r="S26" s="37">
        <v>525376</v>
      </c>
      <c r="T26" s="46">
        <v>233026</v>
      </c>
      <c r="U26" s="46">
        <v>0</v>
      </c>
    </row>
    <row r="27" spans="1:21" x14ac:dyDescent="0.3">
      <c r="A27" s="20">
        <f t="shared" si="4"/>
        <v>4</v>
      </c>
      <c r="B27" s="28" t="s">
        <v>270</v>
      </c>
      <c r="C27" s="20" t="s">
        <v>82</v>
      </c>
      <c r="D27" s="29">
        <v>40165</v>
      </c>
      <c r="E27" s="29">
        <v>42004</v>
      </c>
      <c r="F27" s="29">
        <v>42369</v>
      </c>
      <c r="G27" s="20">
        <v>11</v>
      </c>
      <c r="H27" s="20">
        <v>11</v>
      </c>
      <c r="I27" s="30">
        <v>154</v>
      </c>
      <c r="J27" s="20">
        <v>3</v>
      </c>
      <c r="K27" s="20">
        <v>1</v>
      </c>
      <c r="L27" s="20">
        <v>2</v>
      </c>
      <c r="M27" s="30">
        <v>154</v>
      </c>
      <c r="N27" s="30">
        <v>43</v>
      </c>
      <c r="O27" s="30">
        <v>111</v>
      </c>
      <c r="P27" s="37">
        <v>4521925</v>
      </c>
      <c r="Q27" s="37">
        <v>3767680</v>
      </c>
      <c r="R27" s="20">
        <v>0</v>
      </c>
      <c r="S27" s="37">
        <v>596107</v>
      </c>
      <c r="T27" s="46">
        <v>158138</v>
      </c>
      <c r="U27" s="46">
        <v>0</v>
      </c>
    </row>
    <row r="28" spans="1:21" x14ac:dyDescent="0.3">
      <c r="A28" s="20">
        <f t="shared" si="4"/>
        <v>5</v>
      </c>
      <c r="B28" s="28" t="s">
        <v>271</v>
      </c>
      <c r="C28" s="20">
        <v>73</v>
      </c>
      <c r="D28" s="29">
        <v>39780</v>
      </c>
      <c r="E28" s="29">
        <v>42004</v>
      </c>
      <c r="F28" s="29">
        <v>42369</v>
      </c>
      <c r="G28" s="20">
        <v>29</v>
      </c>
      <c r="H28" s="20">
        <v>29</v>
      </c>
      <c r="I28" s="30">
        <v>387.1</v>
      </c>
      <c r="J28" s="20">
        <v>8</v>
      </c>
      <c r="K28" s="20">
        <v>2</v>
      </c>
      <c r="L28" s="20">
        <v>6</v>
      </c>
      <c r="M28" s="30">
        <v>387.1</v>
      </c>
      <c r="N28" s="30">
        <v>95.4</v>
      </c>
      <c r="O28" s="30">
        <v>291.7</v>
      </c>
      <c r="P28" s="37">
        <v>11658301</v>
      </c>
      <c r="Q28" s="37">
        <v>9711510</v>
      </c>
      <c r="R28" s="20">
        <v>0</v>
      </c>
      <c r="S28" s="37">
        <v>1713795</v>
      </c>
      <c r="T28" s="46">
        <v>232996</v>
      </c>
      <c r="U28" s="46">
        <v>0</v>
      </c>
    </row>
    <row r="29" spans="1:21" x14ac:dyDescent="0.3">
      <c r="A29" s="20">
        <f t="shared" si="4"/>
        <v>6</v>
      </c>
      <c r="B29" s="28" t="s">
        <v>272</v>
      </c>
      <c r="C29" s="20">
        <v>125</v>
      </c>
      <c r="D29" s="29">
        <v>40578</v>
      </c>
      <c r="E29" s="29">
        <v>42004</v>
      </c>
      <c r="F29" s="29">
        <v>42369</v>
      </c>
      <c r="G29" s="20">
        <v>35</v>
      </c>
      <c r="H29" s="20">
        <v>35</v>
      </c>
      <c r="I29" s="30">
        <v>421.3</v>
      </c>
      <c r="J29" s="20">
        <v>11</v>
      </c>
      <c r="K29" s="20">
        <v>5</v>
      </c>
      <c r="L29" s="20">
        <v>6</v>
      </c>
      <c r="M29" s="30">
        <v>421.3</v>
      </c>
      <c r="N29" s="30">
        <v>142</v>
      </c>
      <c r="O29" s="30">
        <v>279.3</v>
      </c>
      <c r="P29" s="37">
        <v>12269869</v>
      </c>
      <c r="Q29" s="37">
        <v>10218471</v>
      </c>
      <c r="R29" s="20">
        <v>0</v>
      </c>
      <c r="S29" s="37">
        <v>1757338</v>
      </c>
      <c r="T29" s="46">
        <v>294060</v>
      </c>
      <c r="U29" s="46">
        <v>0</v>
      </c>
    </row>
    <row r="30" spans="1:21" x14ac:dyDescent="0.3">
      <c r="A30" s="20">
        <f t="shared" si="4"/>
        <v>7</v>
      </c>
      <c r="B30" s="28" t="s">
        <v>804</v>
      </c>
      <c r="C30" s="20" t="s">
        <v>248</v>
      </c>
      <c r="D30" s="29">
        <v>40170</v>
      </c>
      <c r="E30" s="29">
        <v>42369</v>
      </c>
      <c r="F30" s="29">
        <v>43465</v>
      </c>
      <c r="G30" s="20">
        <v>32</v>
      </c>
      <c r="H30" s="20">
        <v>8</v>
      </c>
      <c r="I30" s="30">
        <v>397.95</v>
      </c>
      <c r="J30" s="20">
        <v>3</v>
      </c>
      <c r="K30" s="20">
        <v>1</v>
      </c>
      <c r="L30" s="20">
        <v>2</v>
      </c>
      <c r="M30" s="30">
        <v>86.86</v>
      </c>
      <c r="N30" s="30">
        <v>14.06</v>
      </c>
      <c r="O30" s="30">
        <v>72.8</v>
      </c>
      <c r="P30" s="37">
        <v>2760240</v>
      </c>
      <c r="Q30" s="37">
        <v>2290049</v>
      </c>
      <c r="R30" s="20">
        <v>0</v>
      </c>
      <c r="S30" s="37">
        <v>355332</v>
      </c>
      <c r="T30" s="46">
        <v>114859</v>
      </c>
      <c r="U30" s="46">
        <v>0</v>
      </c>
    </row>
    <row r="31" spans="1:21" x14ac:dyDescent="0.3">
      <c r="A31" s="20">
        <f t="shared" si="4"/>
        <v>8</v>
      </c>
      <c r="B31" s="28" t="s">
        <v>805</v>
      </c>
      <c r="C31" s="20" t="s">
        <v>259</v>
      </c>
      <c r="D31" s="29">
        <v>40170</v>
      </c>
      <c r="E31" s="29">
        <v>42369</v>
      </c>
      <c r="F31" s="29">
        <v>43465</v>
      </c>
      <c r="G31" s="20">
        <v>10</v>
      </c>
      <c r="H31" s="20">
        <v>3</v>
      </c>
      <c r="I31" s="30">
        <v>51.2</v>
      </c>
      <c r="J31" s="20">
        <v>1</v>
      </c>
      <c r="K31" s="20">
        <v>0</v>
      </c>
      <c r="L31" s="20">
        <v>1</v>
      </c>
      <c r="M31" s="30">
        <v>32.6</v>
      </c>
      <c r="N31" s="30">
        <v>0</v>
      </c>
      <c r="O31" s="30">
        <v>32.6</v>
      </c>
      <c r="P31" s="37">
        <v>1166907</v>
      </c>
      <c r="Q31" s="37">
        <v>958729</v>
      </c>
      <c r="R31" s="20">
        <v>0</v>
      </c>
      <c r="S31" s="37">
        <v>169187</v>
      </c>
      <c r="T31" s="46">
        <v>38991</v>
      </c>
      <c r="U31" s="46">
        <v>0</v>
      </c>
    </row>
    <row r="32" spans="1:21" x14ac:dyDescent="0.3">
      <c r="A32" s="20">
        <f t="shared" si="4"/>
        <v>9</v>
      </c>
      <c r="B32" s="28" t="s">
        <v>273</v>
      </c>
      <c r="C32" s="20">
        <v>132</v>
      </c>
      <c r="D32" s="29">
        <v>40676</v>
      </c>
      <c r="E32" s="29">
        <v>42004</v>
      </c>
      <c r="F32" s="29">
        <v>42369</v>
      </c>
      <c r="G32" s="20">
        <v>31</v>
      </c>
      <c r="H32" s="20">
        <v>31</v>
      </c>
      <c r="I32" s="30">
        <v>463.1</v>
      </c>
      <c r="J32" s="20">
        <v>12</v>
      </c>
      <c r="K32" s="20">
        <v>4</v>
      </c>
      <c r="L32" s="20">
        <v>8</v>
      </c>
      <c r="M32" s="30">
        <v>463.1</v>
      </c>
      <c r="N32" s="30">
        <v>190.7</v>
      </c>
      <c r="O32" s="30">
        <v>272.39999999999998</v>
      </c>
      <c r="P32" s="37">
        <v>13584361</v>
      </c>
      <c r="Q32" s="37">
        <v>11398286</v>
      </c>
      <c r="R32" s="20">
        <v>0</v>
      </c>
      <c r="S32" s="37">
        <v>1843186</v>
      </c>
      <c r="T32" s="46">
        <v>342889</v>
      </c>
      <c r="U32" s="46">
        <v>0</v>
      </c>
    </row>
    <row r="33" spans="1:21" x14ac:dyDescent="0.3">
      <c r="A33" s="20">
        <f t="shared" si="4"/>
        <v>10</v>
      </c>
      <c r="B33" s="28" t="s">
        <v>274</v>
      </c>
      <c r="C33" s="20">
        <v>73</v>
      </c>
      <c r="D33" s="29">
        <v>39780</v>
      </c>
      <c r="E33" s="29">
        <v>42004</v>
      </c>
      <c r="F33" s="29">
        <v>42369</v>
      </c>
      <c r="G33" s="20">
        <v>25</v>
      </c>
      <c r="H33" s="20">
        <v>25</v>
      </c>
      <c r="I33" s="30">
        <v>347.3</v>
      </c>
      <c r="J33" s="20">
        <v>10</v>
      </c>
      <c r="K33" s="20">
        <v>6</v>
      </c>
      <c r="L33" s="20">
        <v>4</v>
      </c>
      <c r="M33" s="30">
        <v>347.3</v>
      </c>
      <c r="N33" s="30">
        <v>240</v>
      </c>
      <c r="O33" s="30">
        <v>107.3</v>
      </c>
      <c r="P33" s="37">
        <v>10541736</v>
      </c>
      <c r="Q33" s="37">
        <v>8682993</v>
      </c>
      <c r="R33" s="20">
        <v>0</v>
      </c>
      <c r="S33" s="37">
        <v>1351602</v>
      </c>
      <c r="T33" s="46">
        <v>507141</v>
      </c>
      <c r="U33" s="46">
        <v>0</v>
      </c>
    </row>
    <row r="34" spans="1:21" x14ac:dyDescent="0.3">
      <c r="A34" s="20">
        <f t="shared" si="4"/>
        <v>11</v>
      </c>
      <c r="B34" s="28" t="s">
        <v>275</v>
      </c>
      <c r="C34" s="20">
        <v>73</v>
      </c>
      <c r="D34" s="29">
        <v>39780</v>
      </c>
      <c r="E34" s="29">
        <v>42004</v>
      </c>
      <c r="F34" s="29">
        <v>42369</v>
      </c>
      <c r="G34" s="20">
        <v>12</v>
      </c>
      <c r="H34" s="20">
        <v>12</v>
      </c>
      <c r="I34" s="30">
        <v>251.7</v>
      </c>
      <c r="J34" s="20">
        <v>7</v>
      </c>
      <c r="K34" s="20">
        <v>4</v>
      </c>
      <c r="L34" s="20">
        <v>3</v>
      </c>
      <c r="M34" s="30">
        <v>251.7</v>
      </c>
      <c r="N34" s="30">
        <v>122.3</v>
      </c>
      <c r="O34" s="30">
        <v>129.4</v>
      </c>
      <c r="P34" s="37">
        <v>7182502</v>
      </c>
      <c r="Q34" s="37">
        <v>6102076</v>
      </c>
      <c r="R34" s="20">
        <v>0</v>
      </c>
      <c r="S34" s="37">
        <v>972893</v>
      </c>
      <c r="T34" s="46">
        <v>107533</v>
      </c>
      <c r="U34" s="46">
        <v>0</v>
      </c>
    </row>
    <row r="35" spans="1:21" x14ac:dyDescent="0.3">
      <c r="A35" s="20">
        <f t="shared" si="4"/>
        <v>12</v>
      </c>
      <c r="B35" s="28" t="s">
        <v>276</v>
      </c>
      <c r="C35" s="20">
        <v>73</v>
      </c>
      <c r="D35" s="29">
        <v>39780</v>
      </c>
      <c r="E35" s="29">
        <v>42004</v>
      </c>
      <c r="F35" s="29">
        <v>42369</v>
      </c>
      <c r="G35" s="20">
        <v>10</v>
      </c>
      <c r="H35" s="20">
        <v>10</v>
      </c>
      <c r="I35" s="30">
        <v>76.7</v>
      </c>
      <c r="J35" s="20">
        <v>3</v>
      </c>
      <c r="K35" s="20">
        <v>0</v>
      </c>
      <c r="L35" s="20">
        <v>3</v>
      </c>
      <c r="M35" s="30">
        <v>76.7</v>
      </c>
      <c r="N35" s="30">
        <v>0</v>
      </c>
      <c r="O35" s="30">
        <v>76.7</v>
      </c>
      <c r="P35" s="37">
        <v>2735668</v>
      </c>
      <c r="Q35" s="37">
        <v>2129838</v>
      </c>
      <c r="R35" s="20">
        <v>0</v>
      </c>
      <c r="S35" s="37">
        <v>331379</v>
      </c>
      <c r="T35" s="46">
        <v>274451</v>
      </c>
      <c r="U35" s="46">
        <v>0</v>
      </c>
    </row>
    <row r="36" spans="1:21" x14ac:dyDescent="0.3">
      <c r="A36" s="20">
        <f t="shared" si="4"/>
        <v>13</v>
      </c>
      <c r="B36" s="28" t="s">
        <v>277</v>
      </c>
      <c r="C36" s="20" t="s">
        <v>65</v>
      </c>
      <c r="D36" s="29">
        <v>40175</v>
      </c>
      <c r="E36" s="29">
        <v>42004</v>
      </c>
      <c r="F36" s="29">
        <v>42369</v>
      </c>
      <c r="G36" s="20">
        <v>31</v>
      </c>
      <c r="H36" s="20">
        <v>31</v>
      </c>
      <c r="I36" s="30">
        <v>267.60000000000002</v>
      </c>
      <c r="J36" s="20">
        <v>5</v>
      </c>
      <c r="K36" s="20">
        <v>3</v>
      </c>
      <c r="L36" s="20">
        <v>2</v>
      </c>
      <c r="M36" s="30">
        <v>267.60000000000002</v>
      </c>
      <c r="N36" s="30">
        <v>127.6</v>
      </c>
      <c r="O36" s="30">
        <v>140</v>
      </c>
      <c r="P36" s="37">
        <v>7646386</v>
      </c>
      <c r="Q36" s="37">
        <v>6514244</v>
      </c>
      <c r="R36" s="20">
        <v>0</v>
      </c>
      <c r="S36" s="37">
        <v>1039942</v>
      </c>
      <c r="T36" s="46">
        <v>92200</v>
      </c>
      <c r="U36" s="46">
        <v>0</v>
      </c>
    </row>
    <row r="37" spans="1:21" x14ac:dyDescent="0.3">
      <c r="A37" s="20">
        <f t="shared" si="4"/>
        <v>14</v>
      </c>
      <c r="B37" s="28" t="s">
        <v>806</v>
      </c>
      <c r="C37" s="20" t="s">
        <v>25</v>
      </c>
      <c r="D37" s="29">
        <v>40168</v>
      </c>
      <c r="E37" s="29">
        <v>42369</v>
      </c>
      <c r="F37" s="29">
        <v>43465</v>
      </c>
      <c r="G37" s="20">
        <v>9</v>
      </c>
      <c r="H37" s="20">
        <v>4</v>
      </c>
      <c r="I37" s="30">
        <v>159.5</v>
      </c>
      <c r="J37" s="20">
        <v>2</v>
      </c>
      <c r="K37" s="20">
        <v>0</v>
      </c>
      <c r="L37" s="20">
        <v>2</v>
      </c>
      <c r="M37" s="30">
        <v>79</v>
      </c>
      <c r="N37" s="30">
        <v>0</v>
      </c>
      <c r="O37" s="30">
        <v>79</v>
      </c>
      <c r="P37" s="37">
        <v>2309564</v>
      </c>
      <c r="Q37" s="37">
        <v>1935450</v>
      </c>
      <c r="R37" s="20">
        <v>0</v>
      </c>
      <c r="S37" s="37">
        <v>341550</v>
      </c>
      <c r="T37" s="46">
        <v>32564</v>
      </c>
      <c r="U37" s="46">
        <v>0</v>
      </c>
    </row>
    <row r="38" spans="1:21" x14ac:dyDescent="0.3">
      <c r="A38" s="20">
        <f t="shared" si="4"/>
        <v>15</v>
      </c>
      <c r="B38" s="28" t="s">
        <v>278</v>
      </c>
      <c r="C38" s="20" t="s">
        <v>29</v>
      </c>
      <c r="D38" s="29">
        <v>39631</v>
      </c>
      <c r="E38" s="29">
        <v>42004</v>
      </c>
      <c r="F38" s="29">
        <v>43465</v>
      </c>
      <c r="G38" s="20">
        <v>83</v>
      </c>
      <c r="H38" s="20">
        <v>80</v>
      </c>
      <c r="I38" s="30">
        <v>1751.07</v>
      </c>
      <c r="J38" s="20">
        <v>41</v>
      </c>
      <c r="K38" s="20">
        <v>38</v>
      </c>
      <c r="L38" s="20">
        <v>3</v>
      </c>
      <c r="M38" s="30">
        <v>1682.87</v>
      </c>
      <c r="N38" s="30">
        <v>1587.97</v>
      </c>
      <c r="O38" s="30">
        <v>94.9</v>
      </c>
      <c r="P38" s="37">
        <v>48268852</v>
      </c>
      <c r="Q38" s="37">
        <v>40682527</v>
      </c>
      <c r="R38" s="20">
        <v>0</v>
      </c>
      <c r="S38" s="37">
        <v>6613952</v>
      </c>
      <c r="T38" s="46">
        <v>972373</v>
      </c>
      <c r="U38" s="46">
        <v>0</v>
      </c>
    </row>
    <row r="39" spans="1:21" x14ac:dyDescent="0.3">
      <c r="A39" s="20">
        <f t="shared" si="4"/>
        <v>16</v>
      </c>
      <c r="B39" s="28" t="s">
        <v>279</v>
      </c>
      <c r="C39" s="20" t="s">
        <v>27</v>
      </c>
      <c r="D39" s="29">
        <v>39631</v>
      </c>
      <c r="E39" s="29">
        <v>42004</v>
      </c>
      <c r="F39" s="29">
        <v>42369</v>
      </c>
      <c r="G39" s="20">
        <v>25</v>
      </c>
      <c r="H39" s="20">
        <v>25</v>
      </c>
      <c r="I39" s="30">
        <v>351.45</v>
      </c>
      <c r="J39" s="20">
        <v>11</v>
      </c>
      <c r="K39" s="20">
        <v>9</v>
      </c>
      <c r="L39" s="20">
        <v>2</v>
      </c>
      <c r="M39" s="30">
        <v>351.45</v>
      </c>
      <c r="N39" s="30">
        <v>275.55</v>
      </c>
      <c r="O39" s="30">
        <v>75.900000000000006</v>
      </c>
      <c r="P39" s="37">
        <v>10760814</v>
      </c>
      <c r="Q39" s="37">
        <v>8766330</v>
      </c>
      <c r="R39" s="20">
        <v>0</v>
      </c>
      <c r="S39" s="37">
        <v>1419579</v>
      </c>
      <c r="T39" s="46">
        <v>574905</v>
      </c>
      <c r="U39" s="46">
        <v>0</v>
      </c>
    </row>
    <row r="40" spans="1:21" x14ac:dyDescent="0.3">
      <c r="A40" s="20">
        <f t="shared" si="4"/>
        <v>17</v>
      </c>
      <c r="B40" s="28" t="s">
        <v>280</v>
      </c>
      <c r="C40" s="20">
        <v>118</v>
      </c>
      <c r="D40" s="29">
        <v>40506</v>
      </c>
      <c r="E40" s="29">
        <v>42004</v>
      </c>
      <c r="F40" s="29">
        <v>42369</v>
      </c>
      <c r="G40" s="20">
        <v>25</v>
      </c>
      <c r="H40" s="20">
        <v>25</v>
      </c>
      <c r="I40" s="30">
        <v>309.42</v>
      </c>
      <c r="J40" s="20">
        <v>9</v>
      </c>
      <c r="K40" s="20">
        <v>5</v>
      </c>
      <c r="L40" s="20">
        <v>4</v>
      </c>
      <c r="M40" s="30">
        <v>309.42</v>
      </c>
      <c r="N40" s="30">
        <v>173.2</v>
      </c>
      <c r="O40" s="30">
        <v>136.22</v>
      </c>
      <c r="P40" s="37">
        <v>9427140</v>
      </c>
      <c r="Q40" s="37">
        <v>7787371</v>
      </c>
      <c r="R40" s="20">
        <v>0</v>
      </c>
      <c r="S40" s="37">
        <v>1219364</v>
      </c>
      <c r="T40" s="46">
        <v>420405</v>
      </c>
      <c r="U40" s="46">
        <v>0</v>
      </c>
    </row>
    <row r="41" spans="1:21" x14ac:dyDescent="0.3">
      <c r="A41" s="20">
        <f t="shared" si="4"/>
        <v>18</v>
      </c>
      <c r="B41" s="28" t="s">
        <v>281</v>
      </c>
      <c r="C41" s="20" t="s">
        <v>26</v>
      </c>
      <c r="D41" s="29">
        <v>40106</v>
      </c>
      <c r="E41" s="29">
        <v>42004</v>
      </c>
      <c r="F41" s="29">
        <v>42369</v>
      </c>
      <c r="G41" s="20">
        <v>21</v>
      </c>
      <c r="H41" s="20">
        <v>21</v>
      </c>
      <c r="I41" s="30">
        <v>363.15</v>
      </c>
      <c r="J41" s="20">
        <v>9</v>
      </c>
      <c r="K41" s="20">
        <v>2</v>
      </c>
      <c r="L41" s="20">
        <v>7</v>
      </c>
      <c r="M41" s="30">
        <v>363.15</v>
      </c>
      <c r="N41" s="30">
        <v>83.5</v>
      </c>
      <c r="O41" s="30">
        <v>279.64999999999998</v>
      </c>
      <c r="P41" s="37">
        <v>10715072</v>
      </c>
      <c r="Q41" s="37">
        <v>8891639</v>
      </c>
      <c r="R41" s="20">
        <v>0</v>
      </c>
      <c r="S41" s="37">
        <v>1569112</v>
      </c>
      <c r="T41" s="46">
        <v>254321</v>
      </c>
      <c r="U41" s="46">
        <v>0</v>
      </c>
    </row>
    <row r="42" spans="1:21" x14ac:dyDescent="0.3">
      <c r="A42" s="20">
        <f t="shared" si="4"/>
        <v>19</v>
      </c>
      <c r="B42" s="28" t="s">
        <v>282</v>
      </c>
      <c r="C42" s="20" t="s">
        <v>29</v>
      </c>
      <c r="D42" s="29">
        <v>40093</v>
      </c>
      <c r="E42" s="29">
        <v>42004</v>
      </c>
      <c r="F42" s="29">
        <v>42369</v>
      </c>
      <c r="G42" s="20">
        <v>34</v>
      </c>
      <c r="H42" s="20">
        <v>32</v>
      </c>
      <c r="I42" s="30">
        <v>359.7</v>
      </c>
      <c r="J42" s="20">
        <v>6</v>
      </c>
      <c r="K42" s="20">
        <v>1</v>
      </c>
      <c r="L42" s="20">
        <v>5</v>
      </c>
      <c r="M42" s="30">
        <v>311.10000000000002</v>
      </c>
      <c r="N42" s="30">
        <v>32.4</v>
      </c>
      <c r="O42" s="30">
        <v>278.7</v>
      </c>
      <c r="P42" s="37">
        <v>8497449</v>
      </c>
      <c r="Q42" s="37">
        <v>7259564</v>
      </c>
      <c r="R42" s="20">
        <v>0</v>
      </c>
      <c r="S42" s="37">
        <v>1205703</v>
      </c>
      <c r="T42" s="46">
        <v>32182</v>
      </c>
      <c r="U42" s="46">
        <v>0</v>
      </c>
    </row>
    <row r="43" spans="1:21" x14ac:dyDescent="0.3">
      <c r="A43" s="20">
        <f t="shared" si="4"/>
        <v>20</v>
      </c>
      <c r="B43" s="28" t="s">
        <v>283</v>
      </c>
      <c r="C43" s="20" t="s">
        <v>30</v>
      </c>
      <c r="D43" s="29">
        <v>40093</v>
      </c>
      <c r="E43" s="29">
        <v>42004</v>
      </c>
      <c r="F43" s="29">
        <v>42369</v>
      </c>
      <c r="G43" s="20">
        <v>8</v>
      </c>
      <c r="H43" s="20">
        <v>7</v>
      </c>
      <c r="I43" s="30">
        <v>178.8</v>
      </c>
      <c r="J43" s="20">
        <v>3</v>
      </c>
      <c r="K43" s="20">
        <v>1</v>
      </c>
      <c r="L43" s="20">
        <v>2</v>
      </c>
      <c r="M43" s="30">
        <v>154.19999999999999</v>
      </c>
      <c r="N43" s="30">
        <v>45.2</v>
      </c>
      <c r="O43" s="30">
        <v>109</v>
      </c>
      <c r="P43" s="37">
        <v>3859152</v>
      </c>
      <c r="Q43" s="37">
        <v>3237095</v>
      </c>
      <c r="R43" s="20">
        <v>0</v>
      </c>
      <c r="S43" s="37">
        <v>571253</v>
      </c>
      <c r="T43" s="46">
        <v>50804</v>
      </c>
      <c r="U43" s="46">
        <v>0</v>
      </c>
    </row>
    <row r="44" spans="1:21" x14ac:dyDescent="0.3">
      <c r="A44" s="20">
        <f t="shared" si="4"/>
        <v>21</v>
      </c>
      <c r="B44" s="28" t="s">
        <v>284</v>
      </c>
      <c r="C44" s="20" t="s">
        <v>31</v>
      </c>
      <c r="D44" s="29">
        <v>40093</v>
      </c>
      <c r="E44" s="29">
        <v>42004</v>
      </c>
      <c r="F44" s="29">
        <v>42369</v>
      </c>
      <c r="G44" s="20">
        <v>16</v>
      </c>
      <c r="H44" s="20">
        <v>16</v>
      </c>
      <c r="I44" s="30">
        <v>252.1</v>
      </c>
      <c r="J44" s="20">
        <v>4</v>
      </c>
      <c r="K44" s="20">
        <v>3</v>
      </c>
      <c r="L44" s="20">
        <v>1</v>
      </c>
      <c r="M44" s="30">
        <v>252.1</v>
      </c>
      <c r="N44" s="30">
        <v>190.3</v>
      </c>
      <c r="O44" s="30">
        <v>61.8</v>
      </c>
      <c r="P44" s="37">
        <v>7319421</v>
      </c>
      <c r="Q44" s="37">
        <v>6129593</v>
      </c>
      <c r="R44" s="20">
        <v>0</v>
      </c>
      <c r="S44" s="37">
        <v>1015088</v>
      </c>
      <c r="T44" s="46">
        <v>174740</v>
      </c>
      <c r="U44" s="46">
        <v>0</v>
      </c>
    </row>
    <row r="45" spans="1:21" x14ac:dyDescent="0.3">
      <c r="A45" s="20">
        <f t="shared" si="4"/>
        <v>22</v>
      </c>
      <c r="B45" s="28" t="s">
        <v>285</v>
      </c>
      <c r="C45" s="20" t="s">
        <v>32</v>
      </c>
      <c r="D45" s="29">
        <v>40093</v>
      </c>
      <c r="E45" s="29">
        <v>42004</v>
      </c>
      <c r="F45" s="29">
        <v>42369</v>
      </c>
      <c r="G45" s="20">
        <v>25</v>
      </c>
      <c r="H45" s="20">
        <v>25</v>
      </c>
      <c r="I45" s="30">
        <v>356.4</v>
      </c>
      <c r="J45" s="20">
        <v>7</v>
      </c>
      <c r="K45" s="20">
        <v>2</v>
      </c>
      <c r="L45" s="20">
        <v>5</v>
      </c>
      <c r="M45" s="30">
        <v>356.4</v>
      </c>
      <c r="N45" s="30">
        <v>78.599999999999994</v>
      </c>
      <c r="O45" s="30">
        <v>277.8</v>
      </c>
      <c r="P45" s="37">
        <v>10314770</v>
      </c>
      <c r="Q45" s="37">
        <v>8812531</v>
      </c>
      <c r="R45" s="20">
        <v>0</v>
      </c>
      <c r="S45" s="37">
        <v>1357302</v>
      </c>
      <c r="T45" s="46">
        <v>144937</v>
      </c>
      <c r="U45" s="46">
        <v>0</v>
      </c>
    </row>
    <row r="46" spans="1:21" x14ac:dyDescent="0.3">
      <c r="A46" s="20">
        <f t="shared" si="4"/>
        <v>23</v>
      </c>
      <c r="B46" s="28" t="s">
        <v>286</v>
      </c>
      <c r="C46" s="20" t="s">
        <v>28</v>
      </c>
      <c r="D46" s="29">
        <v>40093</v>
      </c>
      <c r="E46" s="29">
        <v>42004</v>
      </c>
      <c r="F46" s="29">
        <v>42369</v>
      </c>
      <c r="G46" s="20">
        <v>26</v>
      </c>
      <c r="H46" s="20">
        <v>26</v>
      </c>
      <c r="I46" s="30">
        <v>352.1</v>
      </c>
      <c r="J46" s="20">
        <v>7</v>
      </c>
      <c r="K46" s="20">
        <v>1</v>
      </c>
      <c r="L46" s="20">
        <v>6</v>
      </c>
      <c r="M46" s="30">
        <v>352.1</v>
      </c>
      <c r="N46" s="30">
        <v>19.899999999999999</v>
      </c>
      <c r="O46" s="30">
        <v>332.2</v>
      </c>
      <c r="P46" s="37">
        <v>10230288</v>
      </c>
      <c r="Q46" s="37">
        <v>8644254</v>
      </c>
      <c r="R46" s="20">
        <v>0</v>
      </c>
      <c r="S46" s="37">
        <v>1281582</v>
      </c>
      <c r="T46" s="46">
        <v>304452</v>
      </c>
      <c r="U46" s="46">
        <v>0</v>
      </c>
    </row>
    <row r="47" spans="1:21" x14ac:dyDescent="0.3">
      <c r="A47" s="20">
        <f t="shared" si="4"/>
        <v>24</v>
      </c>
      <c r="B47" s="28" t="s">
        <v>287</v>
      </c>
      <c r="C47" s="20" t="s">
        <v>33</v>
      </c>
      <c r="D47" s="29">
        <v>39631</v>
      </c>
      <c r="E47" s="29">
        <v>42004</v>
      </c>
      <c r="F47" s="29">
        <v>42369</v>
      </c>
      <c r="G47" s="20">
        <v>66</v>
      </c>
      <c r="H47" s="20">
        <v>66</v>
      </c>
      <c r="I47" s="30">
        <v>615.20000000000005</v>
      </c>
      <c r="J47" s="20">
        <v>15</v>
      </c>
      <c r="K47" s="20">
        <v>4</v>
      </c>
      <c r="L47" s="20">
        <v>11</v>
      </c>
      <c r="M47" s="30">
        <v>615.20000000000005</v>
      </c>
      <c r="N47" s="30">
        <v>174.8</v>
      </c>
      <c r="O47" s="30">
        <v>440.4</v>
      </c>
      <c r="P47" s="37">
        <v>17740920</v>
      </c>
      <c r="Q47" s="37">
        <v>14891057</v>
      </c>
      <c r="R47" s="20">
        <v>0</v>
      </c>
      <c r="S47" s="37">
        <v>2433902</v>
      </c>
      <c r="T47" s="46">
        <v>415961</v>
      </c>
      <c r="U47" s="46">
        <v>0</v>
      </c>
    </row>
    <row r="48" spans="1:21" x14ac:dyDescent="0.3">
      <c r="A48" s="20">
        <f t="shared" si="4"/>
        <v>25</v>
      </c>
      <c r="B48" s="28" t="s">
        <v>288</v>
      </c>
      <c r="C48" s="20" t="s">
        <v>34</v>
      </c>
      <c r="D48" s="29">
        <v>39631</v>
      </c>
      <c r="E48" s="29">
        <v>42004</v>
      </c>
      <c r="F48" s="29">
        <v>42369</v>
      </c>
      <c r="G48" s="20">
        <v>34</v>
      </c>
      <c r="H48" s="20">
        <v>34</v>
      </c>
      <c r="I48" s="30">
        <v>556.29999999999995</v>
      </c>
      <c r="J48" s="20">
        <v>16</v>
      </c>
      <c r="K48" s="20">
        <v>12</v>
      </c>
      <c r="L48" s="20">
        <v>4</v>
      </c>
      <c r="M48" s="30">
        <v>556.29999999999995</v>
      </c>
      <c r="N48" s="30">
        <v>397.5</v>
      </c>
      <c r="O48" s="30">
        <v>158.80000000000001</v>
      </c>
      <c r="P48" s="37">
        <v>16436543</v>
      </c>
      <c r="Q48" s="37">
        <v>13845217</v>
      </c>
      <c r="R48" s="20">
        <v>0</v>
      </c>
      <c r="S48" s="37">
        <v>2178141</v>
      </c>
      <c r="T48" s="46">
        <v>413185</v>
      </c>
      <c r="U48" s="46">
        <v>0</v>
      </c>
    </row>
    <row r="49" spans="1:21" x14ac:dyDescent="0.3">
      <c r="A49" s="20">
        <f t="shared" si="4"/>
        <v>26</v>
      </c>
      <c r="B49" s="28" t="s">
        <v>289</v>
      </c>
      <c r="C49" s="20" t="s">
        <v>41</v>
      </c>
      <c r="D49" s="29">
        <v>39318</v>
      </c>
      <c r="E49" s="29">
        <v>42004</v>
      </c>
      <c r="F49" s="29">
        <v>43465</v>
      </c>
      <c r="G49" s="20">
        <v>49</v>
      </c>
      <c r="H49" s="20">
        <v>48</v>
      </c>
      <c r="I49" s="30">
        <v>641.77</v>
      </c>
      <c r="J49" s="20">
        <v>17</v>
      </c>
      <c r="K49" s="20">
        <v>8</v>
      </c>
      <c r="L49" s="20">
        <v>9</v>
      </c>
      <c r="M49" s="30">
        <v>620.47</v>
      </c>
      <c r="N49" s="30">
        <v>319.97000000000003</v>
      </c>
      <c r="O49" s="30">
        <v>300.5</v>
      </c>
      <c r="P49" s="37">
        <v>18324397</v>
      </c>
      <c r="Q49" s="37">
        <v>15239847</v>
      </c>
      <c r="R49" s="20">
        <v>0</v>
      </c>
      <c r="S49" s="37">
        <v>2380232</v>
      </c>
      <c r="T49" s="46">
        <v>704318</v>
      </c>
      <c r="U49" s="46">
        <v>0</v>
      </c>
    </row>
    <row r="50" spans="1:21" x14ac:dyDescent="0.3">
      <c r="A50" s="20">
        <f t="shared" si="4"/>
        <v>27</v>
      </c>
      <c r="B50" s="28" t="s">
        <v>807</v>
      </c>
      <c r="C50" s="20" t="s">
        <v>156</v>
      </c>
      <c r="D50" s="29">
        <v>39631</v>
      </c>
      <c r="E50" s="29">
        <v>42369</v>
      </c>
      <c r="F50" s="29">
        <v>43465</v>
      </c>
      <c r="G50" s="20">
        <v>163</v>
      </c>
      <c r="H50" s="20">
        <v>12</v>
      </c>
      <c r="I50" s="30">
        <v>2178.4</v>
      </c>
      <c r="J50" s="20">
        <v>7</v>
      </c>
      <c r="K50" s="20">
        <v>5</v>
      </c>
      <c r="L50" s="20">
        <v>2</v>
      </c>
      <c r="M50" s="30">
        <v>236.69</v>
      </c>
      <c r="N50" s="30">
        <v>185.09</v>
      </c>
      <c r="O50" s="30">
        <v>51.6</v>
      </c>
      <c r="P50" s="37">
        <v>7500012</v>
      </c>
      <c r="Q50" s="37">
        <v>6135310</v>
      </c>
      <c r="R50" s="20">
        <v>0</v>
      </c>
      <c r="S50" s="37">
        <v>1082701</v>
      </c>
      <c r="T50" s="46">
        <v>282001</v>
      </c>
      <c r="U50" s="46">
        <v>0</v>
      </c>
    </row>
    <row r="51" spans="1:21" x14ac:dyDescent="0.3">
      <c r="A51" s="20">
        <f t="shared" si="4"/>
        <v>28</v>
      </c>
      <c r="B51" s="28" t="s">
        <v>290</v>
      </c>
      <c r="C51" s="20" t="s">
        <v>72</v>
      </c>
      <c r="D51" s="29">
        <v>39631</v>
      </c>
      <c r="E51" s="29">
        <v>42004</v>
      </c>
      <c r="F51" s="29">
        <v>42369</v>
      </c>
      <c r="G51" s="20">
        <v>25</v>
      </c>
      <c r="H51" s="20">
        <v>25</v>
      </c>
      <c r="I51" s="30">
        <v>476.4</v>
      </c>
      <c r="J51" s="20">
        <v>9</v>
      </c>
      <c r="K51" s="20">
        <v>7</v>
      </c>
      <c r="L51" s="20">
        <v>2</v>
      </c>
      <c r="M51" s="30">
        <v>476.4</v>
      </c>
      <c r="N51" s="30">
        <v>364.6</v>
      </c>
      <c r="O51" s="30">
        <v>111.8</v>
      </c>
      <c r="P51" s="37">
        <v>13568793</v>
      </c>
      <c r="Q51" s="37">
        <v>11560178</v>
      </c>
      <c r="R51" s="20">
        <v>0</v>
      </c>
      <c r="S51" s="37">
        <v>1849112</v>
      </c>
      <c r="T51" s="46">
        <v>159503</v>
      </c>
      <c r="U51" s="46">
        <v>0</v>
      </c>
    </row>
    <row r="52" spans="1:21" x14ac:dyDescent="0.3">
      <c r="A52" s="20">
        <f t="shared" si="4"/>
        <v>29</v>
      </c>
      <c r="B52" s="28" t="s">
        <v>291</v>
      </c>
      <c r="C52" s="20" t="s">
        <v>35</v>
      </c>
      <c r="D52" s="29">
        <v>39631</v>
      </c>
      <c r="E52" s="29">
        <v>42004</v>
      </c>
      <c r="F52" s="29">
        <v>42369</v>
      </c>
      <c r="G52" s="20">
        <v>14</v>
      </c>
      <c r="H52" s="20">
        <v>14</v>
      </c>
      <c r="I52" s="30">
        <v>202.8</v>
      </c>
      <c r="J52" s="20">
        <v>6</v>
      </c>
      <c r="K52" s="20">
        <v>6</v>
      </c>
      <c r="L52" s="20">
        <v>0</v>
      </c>
      <c r="M52" s="30">
        <v>202.8</v>
      </c>
      <c r="N52" s="30">
        <v>202.8</v>
      </c>
      <c r="O52" s="30">
        <v>0</v>
      </c>
      <c r="P52" s="37">
        <v>5884573</v>
      </c>
      <c r="Q52" s="37">
        <v>4914188</v>
      </c>
      <c r="R52" s="20">
        <v>0</v>
      </c>
      <c r="S52" s="37">
        <v>827700</v>
      </c>
      <c r="T52" s="46">
        <v>142685</v>
      </c>
      <c r="U52" s="46">
        <v>0</v>
      </c>
    </row>
    <row r="53" spans="1:21" x14ac:dyDescent="0.3">
      <c r="A53" s="20">
        <f t="shared" si="4"/>
        <v>30</v>
      </c>
      <c r="B53" s="28" t="s">
        <v>292</v>
      </c>
      <c r="C53" s="20" t="s">
        <v>36</v>
      </c>
      <c r="D53" s="29">
        <v>39631</v>
      </c>
      <c r="E53" s="29">
        <v>42004</v>
      </c>
      <c r="F53" s="29">
        <v>42369</v>
      </c>
      <c r="G53" s="20">
        <v>11</v>
      </c>
      <c r="H53" s="20">
        <v>11</v>
      </c>
      <c r="I53" s="30">
        <v>195.3</v>
      </c>
      <c r="J53" s="20">
        <v>4</v>
      </c>
      <c r="K53" s="20">
        <v>2</v>
      </c>
      <c r="L53" s="20">
        <v>2</v>
      </c>
      <c r="M53" s="30">
        <v>195.3</v>
      </c>
      <c r="N53" s="30">
        <v>99.6</v>
      </c>
      <c r="O53" s="30">
        <v>95.7</v>
      </c>
      <c r="P53" s="37">
        <v>5729438</v>
      </c>
      <c r="Q53" s="37">
        <v>4796418</v>
      </c>
      <c r="R53" s="20">
        <v>0</v>
      </c>
      <c r="S53" s="37">
        <v>846426</v>
      </c>
      <c r="T53" s="46">
        <v>86594</v>
      </c>
      <c r="U53" s="46">
        <v>0</v>
      </c>
    </row>
    <row r="54" spans="1:21" x14ac:dyDescent="0.3">
      <c r="A54" s="20">
        <f t="shared" si="4"/>
        <v>31</v>
      </c>
      <c r="B54" s="28" t="s">
        <v>293</v>
      </c>
      <c r="C54" s="20">
        <v>131</v>
      </c>
      <c r="D54" s="29">
        <v>40676</v>
      </c>
      <c r="E54" s="29">
        <v>42004</v>
      </c>
      <c r="F54" s="29">
        <v>42369</v>
      </c>
      <c r="G54" s="20">
        <v>24</v>
      </c>
      <c r="H54" s="20">
        <v>24</v>
      </c>
      <c r="I54" s="30">
        <v>443.3</v>
      </c>
      <c r="J54" s="20">
        <v>10</v>
      </c>
      <c r="K54" s="20">
        <v>5</v>
      </c>
      <c r="L54" s="20">
        <v>5</v>
      </c>
      <c r="M54" s="30">
        <v>443.3</v>
      </c>
      <c r="N54" s="30">
        <v>186.6</v>
      </c>
      <c r="O54" s="30">
        <v>256.7</v>
      </c>
      <c r="P54" s="37">
        <v>12445222</v>
      </c>
      <c r="Q54" s="37">
        <v>10485261</v>
      </c>
      <c r="R54" s="20">
        <v>0</v>
      </c>
      <c r="S54" s="37">
        <v>1850339</v>
      </c>
      <c r="T54" s="46">
        <v>109622</v>
      </c>
      <c r="U54" s="46">
        <v>0</v>
      </c>
    </row>
    <row r="55" spans="1:21" x14ac:dyDescent="0.3">
      <c r="A55" s="20">
        <f t="shared" si="4"/>
        <v>32</v>
      </c>
      <c r="B55" s="28" t="s">
        <v>294</v>
      </c>
      <c r="C55" s="20" t="s">
        <v>37</v>
      </c>
      <c r="D55" s="29">
        <v>39318</v>
      </c>
      <c r="E55" s="29">
        <v>42004</v>
      </c>
      <c r="F55" s="29">
        <v>42369</v>
      </c>
      <c r="G55" s="20">
        <v>19</v>
      </c>
      <c r="H55" s="20">
        <v>19</v>
      </c>
      <c r="I55" s="30">
        <v>140.19999999999999</v>
      </c>
      <c r="J55" s="20">
        <v>5</v>
      </c>
      <c r="K55" s="20">
        <v>1</v>
      </c>
      <c r="L55" s="20">
        <v>4</v>
      </c>
      <c r="M55" s="30">
        <v>140.19999999999999</v>
      </c>
      <c r="N55" s="30">
        <v>32.6</v>
      </c>
      <c r="O55" s="30">
        <v>107.6</v>
      </c>
      <c r="P55" s="37">
        <v>4858140</v>
      </c>
      <c r="Q55" s="37">
        <v>3805840</v>
      </c>
      <c r="R55" s="20">
        <v>0</v>
      </c>
      <c r="S55" s="37">
        <v>612220</v>
      </c>
      <c r="T55" s="46">
        <v>440080</v>
      </c>
      <c r="U55" s="46">
        <v>0</v>
      </c>
    </row>
    <row r="56" spans="1:21" x14ac:dyDescent="0.3">
      <c r="A56" s="20">
        <f t="shared" si="4"/>
        <v>33</v>
      </c>
      <c r="B56" s="28" t="s">
        <v>295</v>
      </c>
      <c r="C56" s="20" t="s">
        <v>73</v>
      </c>
      <c r="D56" s="29">
        <v>39631</v>
      </c>
      <c r="E56" s="29">
        <v>42004</v>
      </c>
      <c r="F56" s="29">
        <v>42369</v>
      </c>
      <c r="G56" s="20">
        <v>62</v>
      </c>
      <c r="H56" s="20">
        <v>62</v>
      </c>
      <c r="I56" s="30">
        <v>633.29999999999995</v>
      </c>
      <c r="J56" s="20">
        <v>17</v>
      </c>
      <c r="K56" s="20">
        <v>8</v>
      </c>
      <c r="L56" s="20">
        <v>9</v>
      </c>
      <c r="M56" s="30">
        <v>633.29999999999995</v>
      </c>
      <c r="N56" s="30">
        <v>279.3</v>
      </c>
      <c r="O56" s="30">
        <v>354</v>
      </c>
      <c r="P56" s="37">
        <v>18379236</v>
      </c>
      <c r="Q56" s="37">
        <v>15576764</v>
      </c>
      <c r="R56" s="20">
        <v>0</v>
      </c>
      <c r="S56" s="37">
        <v>2461001</v>
      </c>
      <c r="T56" s="46">
        <v>341471</v>
      </c>
      <c r="U56" s="46">
        <v>0</v>
      </c>
    </row>
    <row r="57" spans="1:21" x14ac:dyDescent="0.3">
      <c r="A57" s="20">
        <f t="shared" si="4"/>
        <v>34</v>
      </c>
      <c r="B57" s="28" t="s">
        <v>296</v>
      </c>
      <c r="C57" s="20" t="s">
        <v>38</v>
      </c>
      <c r="D57" s="29">
        <v>40177</v>
      </c>
      <c r="E57" s="29">
        <v>42004</v>
      </c>
      <c r="F57" s="29">
        <v>42369</v>
      </c>
      <c r="G57" s="20">
        <v>31</v>
      </c>
      <c r="H57" s="20">
        <v>30</v>
      </c>
      <c r="I57" s="30">
        <v>517.1</v>
      </c>
      <c r="J57" s="20">
        <v>13</v>
      </c>
      <c r="K57" s="20">
        <v>12</v>
      </c>
      <c r="L57" s="20">
        <v>1</v>
      </c>
      <c r="M57" s="30">
        <v>491.4</v>
      </c>
      <c r="N57" s="30">
        <v>448.5</v>
      </c>
      <c r="O57" s="30">
        <v>42.9</v>
      </c>
      <c r="P57" s="37">
        <v>13593267</v>
      </c>
      <c r="Q57" s="37">
        <v>11559126</v>
      </c>
      <c r="R57" s="20">
        <v>0</v>
      </c>
      <c r="S57" s="37">
        <v>1963106</v>
      </c>
      <c r="T57" s="46">
        <v>71035</v>
      </c>
      <c r="U57" s="46">
        <v>0</v>
      </c>
    </row>
    <row r="58" spans="1:21" x14ac:dyDescent="0.3">
      <c r="A58" s="20">
        <f t="shared" si="4"/>
        <v>35</v>
      </c>
      <c r="B58" s="28" t="s">
        <v>297</v>
      </c>
      <c r="C58" s="20" t="s">
        <v>39</v>
      </c>
      <c r="D58" s="29">
        <v>39631</v>
      </c>
      <c r="E58" s="29">
        <v>42004</v>
      </c>
      <c r="F58" s="29">
        <v>42369</v>
      </c>
      <c r="G58" s="20">
        <v>18</v>
      </c>
      <c r="H58" s="20">
        <v>18</v>
      </c>
      <c r="I58" s="30">
        <v>195</v>
      </c>
      <c r="J58" s="20">
        <v>7</v>
      </c>
      <c r="K58" s="20">
        <v>4</v>
      </c>
      <c r="L58" s="20">
        <v>3</v>
      </c>
      <c r="M58" s="30">
        <v>195</v>
      </c>
      <c r="N58" s="30">
        <v>103</v>
      </c>
      <c r="O58" s="30">
        <v>92</v>
      </c>
      <c r="P58" s="37">
        <v>5712582</v>
      </c>
      <c r="Q58" s="37">
        <v>4703445</v>
      </c>
      <c r="R58" s="20">
        <v>0</v>
      </c>
      <c r="S58" s="37">
        <v>741163</v>
      </c>
      <c r="T58" s="46">
        <v>267974</v>
      </c>
      <c r="U58" s="46">
        <v>0</v>
      </c>
    </row>
    <row r="59" spans="1:21" x14ac:dyDescent="0.3">
      <c r="A59" s="20">
        <f t="shared" si="4"/>
        <v>36</v>
      </c>
      <c r="B59" s="28" t="s">
        <v>808</v>
      </c>
      <c r="C59" s="20" t="s">
        <v>220</v>
      </c>
      <c r="D59" s="29">
        <v>40106</v>
      </c>
      <c r="E59" s="29">
        <v>42369</v>
      </c>
      <c r="F59" s="29">
        <v>43465</v>
      </c>
      <c r="G59" s="20">
        <v>4</v>
      </c>
      <c r="H59" s="20">
        <v>2</v>
      </c>
      <c r="I59" s="30">
        <v>71.2</v>
      </c>
      <c r="J59" s="20">
        <v>1</v>
      </c>
      <c r="K59" s="20">
        <v>0</v>
      </c>
      <c r="L59" s="20">
        <v>1</v>
      </c>
      <c r="M59" s="30">
        <v>19.7</v>
      </c>
      <c r="N59" s="30">
        <v>0</v>
      </c>
      <c r="O59" s="30">
        <v>19.7</v>
      </c>
      <c r="P59" s="37">
        <v>684514</v>
      </c>
      <c r="Q59" s="37">
        <v>534645</v>
      </c>
      <c r="R59" s="20">
        <v>0</v>
      </c>
      <c r="S59" s="37">
        <v>94349</v>
      </c>
      <c r="T59" s="46">
        <v>55520</v>
      </c>
      <c r="U59" s="46">
        <v>0</v>
      </c>
    </row>
    <row r="60" spans="1:21" x14ac:dyDescent="0.3">
      <c r="A60" s="20">
        <f t="shared" si="4"/>
        <v>37</v>
      </c>
      <c r="B60" s="28" t="s">
        <v>298</v>
      </c>
      <c r="C60" s="20" t="s">
        <v>85</v>
      </c>
      <c r="D60" s="29">
        <v>40170</v>
      </c>
      <c r="E60" s="29">
        <v>42004</v>
      </c>
      <c r="F60" s="29">
        <v>43465</v>
      </c>
      <c r="G60" s="20">
        <v>82</v>
      </c>
      <c r="H60" s="20">
        <v>80</v>
      </c>
      <c r="I60" s="30">
        <v>1012.45</v>
      </c>
      <c r="J60" s="20">
        <v>28</v>
      </c>
      <c r="K60" s="20">
        <v>18</v>
      </c>
      <c r="L60" s="20">
        <v>10</v>
      </c>
      <c r="M60" s="30">
        <v>986.95</v>
      </c>
      <c r="N60" s="30">
        <v>602.35</v>
      </c>
      <c r="O60" s="30">
        <v>384.6</v>
      </c>
      <c r="P60" s="37">
        <v>29039459</v>
      </c>
      <c r="Q60" s="37">
        <v>24237549</v>
      </c>
      <c r="R60" s="20">
        <v>0</v>
      </c>
      <c r="S60" s="37">
        <v>3925124</v>
      </c>
      <c r="T60" s="46">
        <v>876786</v>
      </c>
      <c r="U60" s="46">
        <v>0</v>
      </c>
    </row>
    <row r="61" spans="1:21" x14ac:dyDescent="0.3">
      <c r="A61" s="20">
        <f t="shared" si="4"/>
        <v>38</v>
      </c>
      <c r="B61" s="28" t="s">
        <v>299</v>
      </c>
      <c r="C61" s="20" t="s">
        <v>84</v>
      </c>
      <c r="D61" s="29">
        <v>40093</v>
      </c>
      <c r="E61" s="29">
        <v>42004</v>
      </c>
      <c r="F61" s="29">
        <v>42369</v>
      </c>
      <c r="G61" s="20">
        <v>13</v>
      </c>
      <c r="H61" s="20">
        <v>13</v>
      </c>
      <c r="I61" s="30">
        <v>204.8</v>
      </c>
      <c r="J61" s="20">
        <v>7</v>
      </c>
      <c r="K61" s="20">
        <v>3</v>
      </c>
      <c r="L61" s="20">
        <v>4</v>
      </c>
      <c r="M61" s="30">
        <v>204.8</v>
      </c>
      <c r="N61" s="30">
        <v>95.5</v>
      </c>
      <c r="O61" s="30">
        <v>109.3</v>
      </c>
      <c r="P61" s="37">
        <v>5896522</v>
      </c>
      <c r="Q61" s="37">
        <v>4913108</v>
      </c>
      <c r="R61" s="20">
        <v>0</v>
      </c>
      <c r="S61" s="37">
        <v>867018</v>
      </c>
      <c r="T61" s="46">
        <v>116396</v>
      </c>
      <c r="U61" s="46">
        <v>0</v>
      </c>
    </row>
    <row r="62" spans="1:21" x14ac:dyDescent="0.3">
      <c r="A62" s="20">
        <f t="shared" si="4"/>
        <v>39</v>
      </c>
      <c r="B62" s="28" t="s">
        <v>300</v>
      </c>
      <c r="C62" s="20" t="s">
        <v>84</v>
      </c>
      <c r="D62" s="29">
        <v>40093</v>
      </c>
      <c r="E62" s="29">
        <v>42004</v>
      </c>
      <c r="F62" s="29">
        <v>42369</v>
      </c>
      <c r="G62" s="20">
        <v>20</v>
      </c>
      <c r="H62" s="20">
        <v>20</v>
      </c>
      <c r="I62" s="30">
        <v>268.10000000000002</v>
      </c>
      <c r="J62" s="20">
        <v>6</v>
      </c>
      <c r="K62" s="20">
        <v>1</v>
      </c>
      <c r="L62" s="20">
        <v>5</v>
      </c>
      <c r="M62" s="30">
        <v>268.10000000000002</v>
      </c>
      <c r="N62" s="30">
        <v>24.4</v>
      </c>
      <c r="O62" s="30">
        <v>243.7</v>
      </c>
      <c r="P62" s="37">
        <v>7487302</v>
      </c>
      <c r="Q62" s="37">
        <v>6372965</v>
      </c>
      <c r="R62" s="20">
        <v>0</v>
      </c>
      <c r="S62" s="37">
        <v>1053589</v>
      </c>
      <c r="T62" s="46">
        <v>60748</v>
      </c>
      <c r="U62" s="46">
        <v>0</v>
      </c>
    </row>
    <row r="63" spans="1:21" x14ac:dyDescent="0.3">
      <c r="A63" s="20">
        <f t="shared" si="4"/>
        <v>40</v>
      </c>
      <c r="B63" s="28" t="s">
        <v>301</v>
      </c>
      <c r="C63" s="20" t="s">
        <v>87</v>
      </c>
      <c r="D63" s="29">
        <v>39588</v>
      </c>
      <c r="E63" s="29">
        <v>42004</v>
      </c>
      <c r="F63" s="29">
        <v>42369</v>
      </c>
      <c r="G63" s="20">
        <v>13</v>
      </c>
      <c r="H63" s="20">
        <v>13</v>
      </c>
      <c r="I63" s="30">
        <v>184.7</v>
      </c>
      <c r="J63" s="20">
        <v>4</v>
      </c>
      <c r="K63" s="20">
        <v>2</v>
      </c>
      <c r="L63" s="20">
        <v>2</v>
      </c>
      <c r="M63" s="30">
        <v>184.7</v>
      </c>
      <c r="N63" s="30">
        <v>59.2</v>
      </c>
      <c r="O63" s="30">
        <v>125.5</v>
      </c>
      <c r="P63" s="37">
        <v>5197481</v>
      </c>
      <c r="Q63" s="37">
        <v>4379428</v>
      </c>
      <c r="R63" s="20">
        <v>0</v>
      </c>
      <c r="S63" s="37">
        <v>740158</v>
      </c>
      <c r="T63" s="46">
        <v>77895</v>
      </c>
      <c r="U63" s="46">
        <v>0</v>
      </c>
    </row>
    <row r="64" spans="1:21" x14ac:dyDescent="0.3">
      <c r="A64" s="20">
        <f t="shared" si="4"/>
        <v>41</v>
      </c>
      <c r="B64" s="28" t="s">
        <v>302</v>
      </c>
      <c r="C64" s="20" t="s">
        <v>86</v>
      </c>
      <c r="D64" s="29">
        <v>39588</v>
      </c>
      <c r="E64" s="29">
        <v>42004</v>
      </c>
      <c r="F64" s="29">
        <v>43465</v>
      </c>
      <c r="G64" s="20">
        <v>39</v>
      </c>
      <c r="H64" s="20">
        <v>35</v>
      </c>
      <c r="I64" s="30">
        <v>640.9</v>
      </c>
      <c r="J64" s="20">
        <v>12</v>
      </c>
      <c r="K64" s="20">
        <v>9</v>
      </c>
      <c r="L64" s="20">
        <v>3</v>
      </c>
      <c r="M64" s="30">
        <v>548.20000000000005</v>
      </c>
      <c r="N64" s="30">
        <v>411.2</v>
      </c>
      <c r="O64" s="30">
        <v>137</v>
      </c>
      <c r="P64" s="37">
        <v>15903376</v>
      </c>
      <c r="Q64" s="37">
        <v>13344023</v>
      </c>
      <c r="R64" s="20">
        <v>0</v>
      </c>
      <c r="S64" s="37">
        <v>2270948</v>
      </c>
      <c r="T64" s="46">
        <v>288405</v>
      </c>
      <c r="U64" s="46">
        <v>0</v>
      </c>
    </row>
    <row r="65" spans="1:21" x14ac:dyDescent="0.3">
      <c r="A65" s="20">
        <f t="shared" si="4"/>
        <v>42</v>
      </c>
      <c r="B65" s="28" t="s">
        <v>303</v>
      </c>
      <c r="C65" s="20" t="s">
        <v>40</v>
      </c>
      <c r="D65" s="29">
        <v>39588</v>
      </c>
      <c r="E65" s="29">
        <v>42004</v>
      </c>
      <c r="F65" s="29">
        <v>43465</v>
      </c>
      <c r="G65" s="20">
        <v>148</v>
      </c>
      <c r="H65" s="20">
        <v>145</v>
      </c>
      <c r="I65" s="30">
        <v>2188.6999999999998</v>
      </c>
      <c r="J65" s="20">
        <v>72</v>
      </c>
      <c r="K65" s="20">
        <v>61</v>
      </c>
      <c r="L65" s="20">
        <v>11</v>
      </c>
      <c r="M65" s="30">
        <v>2151.3000000000002</v>
      </c>
      <c r="N65" s="30">
        <v>1750.96</v>
      </c>
      <c r="O65" s="30">
        <v>400.34</v>
      </c>
      <c r="P65" s="37">
        <v>67382432</v>
      </c>
      <c r="Q65" s="37">
        <v>54025384</v>
      </c>
      <c r="R65" s="20">
        <v>0</v>
      </c>
      <c r="S65" s="37">
        <v>9180373</v>
      </c>
      <c r="T65" s="46">
        <v>4176675</v>
      </c>
      <c r="U65" s="46">
        <v>0</v>
      </c>
    </row>
    <row r="66" spans="1:21" x14ac:dyDescent="0.3">
      <c r="A66" s="20">
        <f t="shared" si="4"/>
        <v>43</v>
      </c>
      <c r="B66" s="28" t="s">
        <v>304</v>
      </c>
      <c r="C66" s="20" t="s">
        <v>56</v>
      </c>
      <c r="D66" s="29">
        <v>39588</v>
      </c>
      <c r="E66" s="29">
        <v>42004</v>
      </c>
      <c r="F66" s="29">
        <v>42369</v>
      </c>
      <c r="G66" s="20">
        <v>17</v>
      </c>
      <c r="H66" s="20">
        <v>17</v>
      </c>
      <c r="I66" s="30">
        <v>273.11</v>
      </c>
      <c r="J66" s="20">
        <v>8</v>
      </c>
      <c r="K66" s="20">
        <v>7</v>
      </c>
      <c r="L66" s="20">
        <v>1</v>
      </c>
      <c r="M66" s="30">
        <v>273.11</v>
      </c>
      <c r="N66" s="30">
        <v>226.81</v>
      </c>
      <c r="O66" s="30">
        <v>46.3</v>
      </c>
      <c r="P66" s="37">
        <v>8238715</v>
      </c>
      <c r="Q66" s="37">
        <v>6825073</v>
      </c>
      <c r="R66" s="20">
        <v>0</v>
      </c>
      <c r="S66" s="37">
        <v>1136371</v>
      </c>
      <c r="T66" s="46">
        <v>277271</v>
      </c>
      <c r="U66" s="46">
        <v>0</v>
      </c>
    </row>
    <row r="67" spans="1:21" x14ac:dyDescent="0.3">
      <c r="A67" s="20">
        <f t="shared" si="4"/>
        <v>44</v>
      </c>
      <c r="B67" s="28" t="s">
        <v>305</v>
      </c>
      <c r="C67" s="20" t="s">
        <v>89</v>
      </c>
      <c r="D67" s="29">
        <v>39588</v>
      </c>
      <c r="E67" s="29">
        <v>42004</v>
      </c>
      <c r="F67" s="29">
        <v>42369</v>
      </c>
      <c r="G67" s="20">
        <v>18</v>
      </c>
      <c r="H67" s="20">
        <v>18</v>
      </c>
      <c r="I67" s="30">
        <v>265.2</v>
      </c>
      <c r="J67" s="20">
        <v>8</v>
      </c>
      <c r="K67" s="20">
        <v>8</v>
      </c>
      <c r="L67" s="20">
        <v>0</v>
      </c>
      <c r="M67" s="30">
        <v>265.2</v>
      </c>
      <c r="N67" s="30">
        <v>265.2</v>
      </c>
      <c r="O67" s="30">
        <v>0</v>
      </c>
      <c r="P67" s="37">
        <v>7844998</v>
      </c>
      <c r="Q67" s="37">
        <v>6603552</v>
      </c>
      <c r="R67" s="20">
        <v>0</v>
      </c>
      <c r="S67" s="37">
        <v>984433</v>
      </c>
      <c r="T67" s="46">
        <v>257013</v>
      </c>
      <c r="U67" s="46">
        <v>0</v>
      </c>
    </row>
    <row r="68" spans="1:21" x14ac:dyDescent="0.3">
      <c r="A68" s="20">
        <f t="shared" si="4"/>
        <v>45</v>
      </c>
      <c r="B68" s="28" t="s">
        <v>306</v>
      </c>
      <c r="C68" s="20" t="s">
        <v>88</v>
      </c>
      <c r="D68" s="29">
        <v>39588</v>
      </c>
      <c r="E68" s="29">
        <v>42004</v>
      </c>
      <c r="F68" s="29">
        <v>42369</v>
      </c>
      <c r="G68" s="20">
        <v>34</v>
      </c>
      <c r="H68" s="20">
        <v>33</v>
      </c>
      <c r="I68" s="30">
        <v>447</v>
      </c>
      <c r="J68" s="20">
        <v>13</v>
      </c>
      <c r="K68" s="20">
        <v>8</v>
      </c>
      <c r="L68" s="20">
        <v>5</v>
      </c>
      <c r="M68" s="30">
        <v>420.7</v>
      </c>
      <c r="N68" s="30">
        <v>241.9</v>
      </c>
      <c r="O68" s="30">
        <v>178.8</v>
      </c>
      <c r="P68" s="37">
        <v>12322247</v>
      </c>
      <c r="Q68" s="37">
        <v>10212901</v>
      </c>
      <c r="R68" s="20">
        <v>0</v>
      </c>
      <c r="S68" s="37">
        <v>1624130</v>
      </c>
      <c r="T68" s="46">
        <v>485216</v>
      </c>
      <c r="U68" s="46">
        <v>0</v>
      </c>
    </row>
    <row r="69" spans="1:21" x14ac:dyDescent="0.3">
      <c r="A69" s="20">
        <f t="shared" si="4"/>
        <v>46</v>
      </c>
      <c r="B69" s="28" t="s">
        <v>307</v>
      </c>
      <c r="C69" s="20" t="s">
        <v>74</v>
      </c>
      <c r="D69" s="29">
        <v>39588</v>
      </c>
      <c r="E69" s="29">
        <v>42004</v>
      </c>
      <c r="F69" s="29">
        <v>42369</v>
      </c>
      <c r="G69" s="20">
        <v>11</v>
      </c>
      <c r="H69" s="20">
        <v>11</v>
      </c>
      <c r="I69" s="30">
        <v>146</v>
      </c>
      <c r="J69" s="20">
        <v>3</v>
      </c>
      <c r="K69" s="20">
        <v>3</v>
      </c>
      <c r="L69" s="20">
        <v>0</v>
      </c>
      <c r="M69" s="30">
        <v>146</v>
      </c>
      <c r="N69" s="30">
        <v>146</v>
      </c>
      <c r="O69" s="30">
        <v>0</v>
      </c>
      <c r="P69" s="37">
        <v>4236442</v>
      </c>
      <c r="Q69" s="37">
        <v>3551435</v>
      </c>
      <c r="R69" s="20">
        <v>0</v>
      </c>
      <c r="S69" s="37">
        <v>626724</v>
      </c>
      <c r="T69" s="46">
        <v>58283</v>
      </c>
      <c r="U69" s="46">
        <v>0</v>
      </c>
    </row>
    <row r="70" spans="1:21" x14ac:dyDescent="0.3">
      <c r="A70" s="20">
        <f t="shared" si="4"/>
        <v>47</v>
      </c>
      <c r="B70" s="28" t="s">
        <v>308</v>
      </c>
      <c r="C70" s="20">
        <v>154</v>
      </c>
      <c r="D70" s="29">
        <v>40891</v>
      </c>
      <c r="E70" s="29">
        <v>42004</v>
      </c>
      <c r="F70" s="29">
        <v>42369</v>
      </c>
      <c r="G70" s="20">
        <v>14</v>
      </c>
      <c r="H70" s="20">
        <v>14</v>
      </c>
      <c r="I70" s="30">
        <v>127.8</v>
      </c>
      <c r="J70" s="20">
        <v>4</v>
      </c>
      <c r="K70" s="20">
        <v>2</v>
      </c>
      <c r="L70" s="20">
        <v>2</v>
      </c>
      <c r="M70" s="30">
        <v>127.8</v>
      </c>
      <c r="N70" s="30">
        <v>58.3</v>
      </c>
      <c r="O70" s="30">
        <v>69.5</v>
      </c>
      <c r="P70" s="37">
        <v>3981764</v>
      </c>
      <c r="Q70" s="37">
        <v>3309371</v>
      </c>
      <c r="R70" s="20">
        <v>0</v>
      </c>
      <c r="S70" s="37">
        <v>547808</v>
      </c>
      <c r="T70" s="46">
        <v>124585</v>
      </c>
      <c r="U70" s="46">
        <v>0</v>
      </c>
    </row>
    <row r="71" spans="1:21" x14ac:dyDescent="0.3">
      <c r="A71" s="20">
        <f t="shared" si="4"/>
        <v>48</v>
      </c>
      <c r="B71" s="28" t="s">
        <v>809</v>
      </c>
      <c r="C71" s="20">
        <v>73</v>
      </c>
      <c r="D71" s="29">
        <v>39780</v>
      </c>
      <c r="E71" s="29">
        <v>42369</v>
      </c>
      <c r="F71" s="29">
        <v>43465</v>
      </c>
      <c r="G71" s="20">
        <v>44</v>
      </c>
      <c r="H71" s="20">
        <v>1</v>
      </c>
      <c r="I71" s="30">
        <v>716.9</v>
      </c>
      <c r="J71" s="20">
        <v>1</v>
      </c>
      <c r="K71" s="20">
        <v>1</v>
      </c>
      <c r="L71" s="20">
        <v>0</v>
      </c>
      <c r="M71" s="30">
        <v>15.5</v>
      </c>
      <c r="N71" s="30">
        <v>15.5</v>
      </c>
      <c r="O71" s="30">
        <v>0</v>
      </c>
      <c r="P71" s="37">
        <v>751887</v>
      </c>
      <c r="Q71" s="37">
        <v>568994</v>
      </c>
      <c r="R71" s="20">
        <v>0</v>
      </c>
      <c r="S71" s="37">
        <v>100411</v>
      </c>
      <c r="T71" s="46">
        <v>82482</v>
      </c>
      <c r="U71" s="46">
        <v>0</v>
      </c>
    </row>
    <row r="72" spans="1:21" x14ac:dyDescent="0.3">
      <c r="A72" s="20">
        <f t="shared" si="4"/>
        <v>49</v>
      </c>
      <c r="B72" s="28" t="s">
        <v>309</v>
      </c>
      <c r="C72" s="20">
        <v>73</v>
      </c>
      <c r="D72" s="29">
        <v>39780</v>
      </c>
      <c r="E72" s="29">
        <v>42004</v>
      </c>
      <c r="F72" s="29">
        <v>42369</v>
      </c>
      <c r="G72" s="20">
        <v>50</v>
      </c>
      <c r="H72" s="20">
        <v>49</v>
      </c>
      <c r="I72" s="30">
        <v>743.16</v>
      </c>
      <c r="J72" s="20">
        <v>25</v>
      </c>
      <c r="K72" s="20">
        <v>16</v>
      </c>
      <c r="L72" s="20">
        <v>9</v>
      </c>
      <c r="M72" s="30">
        <v>710.36</v>
      </c>
      <c r="N72" s="30">
        <v>399.76</v>
      </c>
      <c r="O72" s="30">
        <v>310.60000000000002</v>
      </c>
      <c r="P72" s="37">
        <v>21787193</v>
      </c>
      <c r="Q72" s="37">
        <v>17794227</v>
      </c>
      <c r="R72" s="20">
        <v>0</v>
      </c>
      <c r="S72" s="37">
        <v>2869846</v>
      </c>
      <c r="T72" s="46">
        <v>1123120</v>
      </c>
      <c r="U72" s="46">
        <v>0</v>
      </c>
    </row>
    <row r="73" spans="1:21" ht="20.25" customHeight="1" x14ac:dyDescent="0.3">
      <c r="A73" s="20">
        <f t="shared" si="4"/>
        <v>50</v>
      </c>
      <c r="B73" s="28" t="s">
        <v>310</v>
      </c>
      <c r="C73" s="20" t="s">
        <v>42</v>
      </c>
      <c r="D73" s="29">
        <v>39588</v>
      </c>
      <c r="E73" s="29">
        <v>42004</v>
      </c>
      <c r="F73" s="29">
        <v>42369</v>
      </c>
      <c r="G73" s="20">
        <v>51</v>
      </c>
      <c r="H73" s="20">
        <v>51</v>
      </c>
      <c r="I73" s="30">
        <v>700.06</v>
      </c>
      <c r="J73" s="20">
        <v>19</v>
      </c>
      <c r="K73" s="20">
        <v>9</v>
      </c>
      <c r="L73" s="20">
        <v>10</v>
      </c>
      <c r="M73" s="30">
        <v>700.06</v>
      </c>
      <c r="N73" s="30">
        <v>277.06</v>
      </c>
      <c r="O73" s="30">
        <v>423</v>
      </c>
      <c r="P73" s="37">
        <v>20151625</v>
      </c>
      <c r="Q73" s="37">
        <v>16931571</v>
      </c>
      <c r="R73" s="20">
        <v>0</v>
      </c>
      <c r="S73" s="37">
        <v>2866091</v>
      </c>
      <c r="T73" s="46">
        <v>353963</v>
      </c>
      <c r="U73" s="46">
        <v>0</v>
      </c>
    </row>
    <row r="74" spans="1:21" x14ac:dyDescent="0.3">
      <c r="A74" s="20">
        <f t="shared" si="4"/>
        <v>51</v>
      </c>
      <c r="B74" s="28" t="s">
        <v>311</v>
      </c>
      <c r="C74" s="20" t="s">
        <v>43</v>
      </c>
      <c r="D74" s="29">
        <v>40106</v>
      </c>
      <c r="E74" s="29">
        <v>42004</v>
      </c>
      <c r="F74" s="29">
        <v>42369</v>
      </c>
      <c r="G74" s="20">
        <v>32</v>
      </c>
      <c r="H74" s="20">
        <v>32</v>
      </c>
      <c r="I74" s="30">
        <v>311.2</v>
      </c>
      <c r="J74" s="20">
        <v>8</v>
      </c>
      <c r="K74" s="20">
        <v>2</v>
      </c>
      <c r="L74" s="20">
        <v>6</v>
      </c>
      <c r="M74" s="30">
        <v>311.2</v>
      </c>
      <c r="N74" s="30">
        <v>60.3</v>
      </c>
      <c r="O74" s="30">
        <v>250.9</v>
      </c>
      <c r="P74" s="37">
        <v>9082188</v>
      </c>
      <c r="Q74" s="37">
        <v>7600736</v>
      </c>
      <c r="R74" s="20">
        <v>0</v>
      </c>
      <c r="S74" s="37">
        <v>1208196</v>
      </c>
      <c r="T74" s="46">
        <v>273256</v>
      </c>
      <c r="U74" s="46">
        <v>0</v>
      </c>
    </row>
    <row r="75" spans="1:21" x14ac:dyDescent="0.3">
      <c r="A75" s="20">
        <f t="shared" si="4"/>
        <v>52</v>
      </c>
      <c r="B75" s="28" t="s">
        <v>312</v>
      </c>
      <c r="C75" s="20" t="s">
        <v>46</v>
      </c>
      <c r="D75" s="29">
        <v>40106</v>
      </c>
      <c r="E75" s="29">
        <v>42004</v>
      </c>
      <c r="F75" s="29">
        <v>42369</v>
      </c>
      <c r="G75" s="20">
        <v>25</v>
      </c>
      <c r="H75" s="20">
        <v>22</v>
      </c>
      <c r="I75" s="30">
        <v>398.6</v>
      </c>
      <c r="J75" s="20">
        <v>9</v>
      </c>
      <c r="K75" s="20">
        <v>6</v>
      </c>
      <c r="L75" s="20">
        <v>3</v>
      </c>
      <c r="M75" s="30">
        <v>342.4</v>
      </c>
      <c r="N75" s="30">
        <v>231.5</v>
      </c>
      <c r="O75" s="30">
        <v>110.9</v>
      </c>
      <c r="P75" s="37">
        <v>10351686</v>
      </c>
      <c r="Q75" s="37">
        <v>8537654</v>
      </c>
      <c r="R75" s="20">
        <v>0</v>
      </c>
      <c r="S75" s="37">
        <v>1468481</v>
      </c>
      <c r="T75" s="46">
        <v>345551</v>
      </c>
      <c r="U75" s="46">
        <v>0</v>
      </c>
    </row>
    <row r="76" spans="1:21" ht="24" customHeight="1" x14ac:dyDescent="0.3">
      <c r="A76" s="20">
        <f t="shared" si="4"/>
        <v>53</v>
      </c>
      <c r="B76" s="28" t="s">
        <v>313</v>
      </c>
      <c r="C76" s="20" t="s">
        <v>53</v>
      </c>
      <c r="D76" s="29">
        <v>40106</v>
      </c>
      <c r="E76" s="29">
        <v>42004</v>
      </c>
      <c r="F76" s="29">
        <v>42369</v>
      </c>
      <c r="G76" s="20">
        <v>21</v>
      </c>
      <c r="H76" s="20">
        <v>19</v>
      </c>
      <c r="I76" s="30">
        <v>390.4</v>
      </c>
      <c r="J76" s="20">
        <v>7</v>
      </c>
      <c r="K76" s="20">
        <v>6</v>
      </c>
      <c r="L76" s="20">
        <v>1</v>
      </c>
      <c r="M76" s="30">
        <v>336.9</v>
      </c>
      <c r="N76" s="30">
        <v>292.3</v>
      </c>
      <c r="O76" s="30">
        <v>44.6</v>
      </c>
      <c r="P76" s="37">
        <v>9615542</v>
      </c>
      <c r="Q76" s="37">
        <v>8095565</v>
      </c>
      <c r="R76" s="20">
        <v>0</v>
      </c>
      <c r="S76" s="37">
        <v>1428628</v>
      </c>
      <c r="T76" s="46">
        <v>91349</v>
      </c>
      <c r="U76" s="46">
        <v>0</v>
      </c>
    </row>
    <row r="77" spans="1:21" ht="24" customHeight="1" x14ac:dyDescent="0.3">
      <c r="A77" s="20">
        <f t="shared" si="4"/>
        <v>54</v>
      </c>
      <c r="B77" s="28" t="s">
        <v>314</v>
      </c>
      <c r="C77" s="20" t="s">
        <v>54</v>
      </c>
      <c r="D77" s="29">
        <v>40106</v>
      </c>
      <c r="E77" s="29">
        <v>42004</v>
      </c>
      <c r="F77" s="29">
        <v>42369</v>
      </c>
      <c r="G77" s="20">
        <v>20</v>
      </c>
      <c r="H77" s="20">
        <v>20</v>
      </c>
      <c r="I77" s="30">
        <v>398.9</v>
      </c>
      <c r="J77" s="20">
        <v>10</v>
      </c>
      <c r="K77" s="20">
        <v>10</v>
      </c>
      <c r="L77" s="20">
        <v>0</v>
      </c>
      <c r="M77" s="30">
        <v>398.9</v>
      </c>
      <c r="N77" s="30">
        <v>398.9</v>
      </c>
      <c r="O77" s="30">
        <v>0</v>
      </c>
      <c r="P77" s="37">
        <v>11836173</v>
      </c>
      <c r="Q77" s="37">
        <v>9807257</v>
      </c>
      <c r="R77" s="20">
        <v>0</v>
      </c>
      <c r="S77" s="37">
        <v>1730694</v>
      </c>
      <c r="T77" s="46">
        <v>298222</v>
      </c>
      <c r="U77" s="46">
        <v>0</v>
      </c>
    </row>
    <row r="78" spans="1:21" ht="24" customHeight="1" x14ac:dyDescent="0.3">
      <c r="A78" s="20">
        <f t="shared" si="4"/>
        <v>55</v>
      </c>
      <c r="B78" s="28" t="s">
        <v>315</v>
      </c>
      <c r="C78" s="20" t="s">
        <v>55</v>
      </c>
      <c r="D78" s="29">
        <v>40106</v>
      </c>
      <c r="E78" s="29">
        <v>42004</v>
      </c>
      <c r="F78" s="29">
        <v>42369</v>
      </c>
      <c r="G78" s="20">
        <v>23</v>
      </c>
      <c r="H78" s="20">
        <v>23</v>
      </c>
      <c r="I78" s="30">
        <v>397.98</v>
      </c>
      <c r="J78" s="20">
        <v>10</v>
      </c>
      <c r="K78" s="20">
        <v>10</v>
      </c>
      <c r="L78" s="20">
        <v>0</v>
      </c>
      <c r="M78" s="30">
        <v>397.98</v>
      </c>
      <c r="N78" s="30">
        <v>397.98</v>
      </c>
      <c r="O78" s="30">
        <v>0</v>
      </c>
      <c r="P78" s="37">
        <v>11876602</v>
      </c>
      <c r="Q78" s="37">
        <v>9816202</v>
      </c>
      <c r="R78" s="20">
        <v>0</v>
      </c>
      <c r="S78" s="37">
        <v>1732276</v>
      </c>
      <c r="T78" s="46">
        <v>328124</v>
      </c>
      <c r="U78" s="46">
        <v>0</v>
      </c>
    </row>
    <row r="79" spans="1:21" x14ac:dyDescent="0.3">
      <c r="A79" s="20">
        <f t="shared" si="4"/>
        <v>56</v>
      </c>
      <c r="B79" s="28" t="s">
        <v>316</v>
      </c>
      <c r="C79" s="20" t="s">
        <v>47</v>
      </c>
      <c r="D79" s="29">
        <v>40106</v>
      </c>
      <c r="E79" s="29">
        <v>42004</v>
      </c>
      <c r="F79" s="29">
        <v>43465</v>
      </c>
      <c r="G79" s="20">
        <v>34</v>
      </c>
      <c r="H79" s="20">
        <v>33</v>
      </c>
      <c r="I79" s="30">
        <v>399.5</v>
      </c>
      <c r="J79" s="20">
        <v>8</v>
      </c>
      <c r="K79" s="20">
        <v>4</v>
      </c>
      <c r="L79" s="20">
        <v>4</v>
      </c>
      <c r="M79" s="30">
        <v>375.6</v>
      </c>
      <c r="N79" s="30">
        <v>174.4</v>
      </c>
      <c r="O79" s="30">
        <v>201.2</v>
      </c>
      <c r="P79" s="37">
        <v>10708564</v>
      </c>
      <c r="Q79" s="37">
        <v>8994811</v>
      </c>
      <c r="R79" s="20">
        <v>0</v>
      </c>
      <c r="S79" s="37">
        <v>1553174</v>
      </c>
      <c r="T79" s="46">
        <v>160579</v>
      </c>
      <c r="U79" s="46">
        <v>0</v>
      </c>
    </row>
    <row r="80" spans="1:21" x14ac:dyDescent="0.3">
      <c r="A80" s="20">
        <f t="shared" si="4"/>
        <v>57</v>
      </c>
      <c r="B80" s="28" t="s">
        <v>317</v>
      </c>
      <c r="C80" s="20" t="s">
        <v>48</v>
      </c>
      <c r="D80" s="29">
        <v>40106</v>
      </c>
      <c r="E80" s="29">
        <v>42004</v>
      </c>
      <c r="F80" s="29">
        <v>42369</v>
      </c>
      <c r="G80" s="20">
        <v>32</v>
      </c>
      <c r="H80" s="20">
        <v>32</v>
      </c>
      <c r="I80" s="30">
        <v>397.93</v>
      </c>
      <c r="J80" s="20">
        <v>10</v>
      </c>
      <c r="K80" s="20">
        <v>7</v>
      </c>
      <c r="L80" s="20">
        <v>3</v>
      </c>
      <c r="M80" s="30">
        <v>397.93</v>
      </c>
      <c r="N80" s="30">
        <v>263.39999999999998</v>
      </c>
      <c r="O80" s="30">
        <v>134.53</v>
      </c>
      <c r="P80" s="37">
        <v>12189808</v>
      </c>
      <c r="Q80" s="37">
        <v>9941256</v>
      </c>
      <c r="R80" s="20">
        <v>0</v>
      </c>
      <c r="S80" s="37">
        <v>1618121</v>
      </c>
      <c r="T80" s="46">
        <v>630431</v>
      </c>
      <c r="U80" s="46">
        <v>0</v>
      </c>
    </row>
    <row r="81" spans="1:21" x14ac:dyDescent="0.3">
      <c r="A81" s="20">
        <f t="shared" si="4"/>
        <v>58</v>
      </c>
      <c r="B81" s="28" t="s">
        <v>318</v>
      </c>
      <c r="C81" s="20" t="s">
        <v>49</v>
      </c>
      <c r="D81" s="29">
        <v>40106</v>
      </c>
      <c r="E81" s="29">
        <v>42004</v>
      </c>
      <c r="F81" s="29">
        <v>42369</v>
      </c>
      <c r="G81" s="20">
        <v>23</v>
      </c>
      <c r="H81" s="20">
        <v>23</v>
      </c>
      <c r="I81" s="30">
        <v>396.1</v>
      </c>
      <c r="J81" s="20">
        <v>8</v>
      </c>
      <c r="K81" s="20">
        <v>6</v>
      </c>
      <c r="L81" s="20">
        <v>2</v>
      </c>
      <c r="M81" s="30">
        <v>396.1</v>
      </c>
      <c r="N81" s="30">
        <v>284.60000000000002</v>
      </c>
      <c r="O81" s="30">
        <v>111.5</v>
      </c>
      <c r="P81" s="37">
        <v>11157044</v>
      </c>
      <c r="Q81" s="37">
        <v>9401979</v>
      </c>
      <c r="R81" s="20">
        <v>0</v>
      </c>
      <c r="S81" s="37">
        <v>1659172</v>
      </c>
      <c r="T81" s="46">
        <v>95893</v>
      </c>
      <c r="U81" s="46">
        <v>0</v>
      </c>
    </row>
    <row r="82" spans="1:21" x14ac:dyDescent="0.3">
      <c r="A82" s="20">
        <f t="shared" si="4"/>
        <v>59</v>
      </c>
      <c r="B82" s="28" t="s">
        <v>319</v>
      </c>
      <c r="C82" s="20" t="s">
        <v>50</v>
      </c>
      <c r="D82" s="29">
        <v>40106</v>
      </c>
      <c r="E82" s="29">
        <v>42004</v>
      </c>
      <c r="F82" s="29">
        <v>42369</v>
      </c>
      <c r="G82" s="20">
        <v>27</v>
      </c>
      <c r="H82" s="20">
        <v>27</v>
      </c>
      <c r="I82" s="30">
        <v>392.3</v>
      </c>
      <c r="J82" s="20">
        <v>13</v>
      </c>
      <c r="K82" s="20">
        <v>8</v>
      </c>
      <c r="L82" s="20">
        <v>5</v>
      </c>
      <c r="M82" s="30">
        <v>392.3</v>
      </c>
      <c r="N82" s="30">
        <v>209.1</v>
      </c>
      <c r="O82" s="30">
        <v>183.2</v>
      </c>
      <c r="P82" s="37">
        <v>12472196</v>
      </c>
      <c r="Q82" s="37">
        <v>9838431</v>
      </c>
      <c r="R82" s="20">
        <v>0</v>
      </c>
      <c r="S82" s="37">
        <v>1667645</v>
      </c>
      <c r="T82" s="46">
        <v>966120</v>
      </c>
      <c r="U82" s="46">
        <v>0</v>
      </c>
    </row>
    <row r="83" spans="1:21" x14ac:dyDescent="0.3">
      <c r="A83" s="20">
        <f t="shared" si="4"/>
        <v>60</v>
      </c>
      <c r="B83" s="28" t="s">
        <v>320</v>
      </c>
      <c r="C83" s="20" t="s">
        <v>51</v>
      </c>
      <c r="D83" s="29">
        <v>40106</v>
      </c>
      <c r="E83" s="29">
        <v>42004</v>
      </c>
      <c r="F83" s="29">
        <v>42369</v>
      </c>
      <c r="G83" s="20">
        <v>25</v>
      </c>
      <c r="H83" s="20">
        <v>25</v>
      </c>
      <c r="I83" s="30">
        <v>387.1</v>
      </c>
      <c r="J83" s="20">
        <v>10</v>
      </c>
      <c r="K83" s="20">
        <v>8</v>
      </c>
      <c r="L83" s="20">
        <v>2</v>
      </c>
      <c r="M83" s="30">
        <v>387.1</v>
      </c>
      <c r="N83" s="30">
        <v>290.39999999999998</v>
      </c>
      <c r="O83" s="30">
        <v>96.7</v>
      </c>
      <c r="P83" s="37">
        <v>11607869</v>
      </c>
      <c r="Q83" s="37">
        <v>9593429</v>
      </c>
      <c r="R83" s="20">
        <v>0</v>
      </c>
      <c r="S83" s="37">
        <v>1647346</v>
      </c>
      <c r="T83" s="46">
        <v>367094</v>
      </c>
      <c r="U83" s="46">
        <v>0</v>
      </c>
    </row>
    <row r="84" spans="1:21" x14ac:dyDescent="0.3">
      <c r="A84" s="20">
        <f t="shared" si="4"/>
        <v>61</v>
      </c>
      <c r="B84" s="28" t="s">
        <v>321</v>
      </c>
      <c r="C84" s="20" t="s">
        <v>52</v>
      </c>
      <c r="D84" s="29">
        <v>40106</v>
      </c>
      <c r="E84" s="29">
        <v>42004</v>
      </c>
      <c r="F84" s="29">
        <v>42369</v>
      </c>
      <c r="G84" s="20">
        <v>23</v>
      </c>
      <c r="H84" s="20">
        <v>23</v>
      </c>
      <c r="I84" s="30">
        <v>402.2</v>
      </c>
      <c r="J84" s="20">
        <v>9</v>
      </c>
      <c r="K84" s="20">
        <v>8</v>
      </c>
      <c r="L84" s="20">
        <v>1</v>
      </c>
      <c r="M84" s="30">
        <v>402.2</v>
      </c>
      <c r="N84" s="30">
        <v>346.9</v>
      </c>
      <c r="O84" s="30">
        <v>55.3</v>
      </c>
      <c r="P84" s="37">
        <v>11599015</v>
      </c>
      <c r="Q84" s="37">
        <v>9687248</v>
      </c>
      <c r="R84" s="20">
        <v>0</v>
      </c>
      <c r="S84" s="37">
        <v>1709512</v>
      </c>
      <c r="T84" s="46">
        <v>202255</v>
      </c>
      <c r="U84" s="46">
        <v>0</v>
      </c>
    </row>
    <row r="85" spans="1:21" x14ac:dyDescent="0.3">
      <c r="A85" s="20">
        <f t="shared" si="4"/>
        <v>62</v>
      </c>
      <c r="B85" s="28" t="s">
        <v>322</v>
      </c>
      <c r="C85" s="20" t="s">
        <v>44</v>
      </c>
      <c r="D85" s="29">
        <v>39606</v>
      </c>
      <c r="E85" s="29">
        <v>42004</v>
      </c>
      <c r="F85" s="29">
        <v>42369</v>
      </c>
      <c r="G85" s="20">
        <v>25</v>
      </c>
      <c r="H85" s="20">
        <v>25</v>
      </c>
      <c r="I85" s="30">
        <v>250.4</v>
      </c>
      <c r="J85" s="20">
        <v>7</v>
      </c>
      <c r="K85" s="20">
        <v>3</v>
      </c>
      <c r="L85" s="20">
        <v>4</v>
      </c>
      <c r="M85" s="30">
        <v>250.4</v>
      </c>
      <c r="N85" s="30">
        <v>110.8</v>
      </c>
      <c r="O85" s="30">
        <v>139.6</v>
      </c>
      <c r="P85" s="37">
        <v>7260968</v>
      </c>
      <c r="Q85" s="37">
        <v>6045071</v>
      </c>
      <c r="R85" s="20">
        <v>0</v>
      </c>
      <c r="S85" s="37">
        <v>1000457</v>
      </c>
      <c r="T85" s="46">
        <v>215440</v>
      </c>
      <c r="U85" s="46">
        <v>0</v>
      </c>
    </row>
    <row r="86" spans="1:21" x14ac:dyDescent="0.3">
      <c r="A86" s="20">
        <f t="shared" si="4"/>
        <v>63</v>
      </c>
      <c r="B86" s="28" t="s">
        <v>323</v>
      </c>
      <c r="C86" s="20">
        <v>142</v>
      </c>
      <c r="D86" s="29">
        <v>40813</v>
      </c>
      <c r="E86" s="29">
        <v>42004</v>
      </c>
      <c r="F86" s="29">
        <v>42369</v>
      </c>
      <c r="G86" s="20">
        <v>21</v>
      </c>
      <c r="H86" s="20">
        <v>21</v>
      </c>
      <c r="I86" s="30">
        <v>319</v>
      </c>
      <c r="J86" s="20">
        <v>9</v>
      </c>
      <c r="K86" s="20">
        <v>6</v>
      </c>
      <c r="L86" s="20">
        <v>3</v>
      </c>
      <c r="M86" s="30">
        <v>319</v>
      </c>
      <c r="N86" s="30">
        <v>204.3</v>
      </c>
      <c r="O86" s="30">
        <v>114.7</v>
      </c>
      <c r="P86" s="37">
        <v>10028036</v>
      </c>
      <c r="Q86" s="37">
        <v>8306626</v>
      </c>
      <c r="R86" s="20">
        <v>0</v>
      </c>
      <c r="S86" s="37">
        <v>1389859</v>
      </c>
      <c r="T86" s="46">
        <v>331551</v>
      </c>
      <c r="U86" s="46">
        <v>0</v>
      </c>
    </row>
    <row r="87" spans="1:21" x14ac:dyDescent="0.3">
      <c r="A87" s="20">
        <f t="shared" si="4"/>
        <v>64</v>
      </c>
      <c r="B87" s="28" t="s">
        <v>324</v>
      </c>
      <c r="C87" s="20">
        <v>151</v>
      </c>
      <c r="D87" s="29">
        <v>40862</v>
      </c>
      <c r="E87" s="29">
        <v>42004</v>
      </c>
      <c r="F87" s="29">
        <v>42369</v>
      </c>
      <c r="G87" s="20">
        <v>15</v>
      </c>
      <c r="H87" s="20">
        <v>15</v>
      </c>
      <c r="I87" s="30">
        <v>327.7</v>
      </c>
      <c r="J87" s="20">
        <v>8</v>
      </c>
      <c r="K87" s="20">
        <v>8</v>
      </c>
      <c r="L87" s="20">
        <v>0</v>
      </c>
      <c r="M87" s="30">
        <v>327.7</v>
      </c>
      <c r="N87" s="30">
        <v>327.7</v>
      </c>
      <c r="O87" s="30">
        <v>0</v>
      </c>
      <c r="P87" s="37">
        <v>9630466</v>
      </c>
      <c r="Q87" s="37">
        <v>8140317</v>
      </c>
      <c r="R87" s="20">
        <v>0</v>
      </c>
      <c r="S87" s="37">
        <v>1258533</v>
      </c>
      <c r="T87" s="46">
        <v>231616</v>
      </c>
      <c r="U87" s="46">
        <v>0</v>
      </c>
    </row>
    <row r="88" spans="1:21" x14ac:dyDescent="0.3">
      <c r="A88" s="20">
        <f t="shared" si="4"/>
        <v>65</v>
      </c>
      <c r="B88" s="28" t="s">
        <v>325</v>
      </c>
      <c r="C88" s="20" t="s">
        <v>45</v>
      </c>
      <c r="D88" s="29">
        <v>39631</v>
      </c>
      <c r="E88" s="29">
        <v>42004</v>
      </c>
      <c r="F88" s="29">
        <v>42369</v>
      </c>
      <c r="G88" s="20">
        <v>51</v>
      </c>
      <c r="H88" s="20">
        <v>51</v>
      </c>
      <c r="I88" s="30">
        <v>851.91</v>
      </c>
      <c r="J88" s="20">
        <v>23</v>
      </c>
      <c r="K88" s="20">
        <v>20</v>
      </c>
      <c r="L88" s="20">
        <v>3</v>
      </c>
      <c r="M88" s="30">
        <v>851.91</v>
      </c>
      <c r="N88" s="30">
        <v>746.81</v>
      </c>
      <c r="O88" s="30">
        <v>105.1</v>
      </c>
      <c r="P88" s="37">
        <v>23602267</v>
      </c>
      <c r="Q88" s="37">
        <v>19912921</v>
      </c>
      <c r="R88" s="20">
        <v>0</v>
      </c>
      <c r="S88" s="37">
        <v>3514044</v>
      </c>
      <c r="T88" s="46">
        <v>175302</v>
      </c>
      <c r="U88" s="46">
        <v>0</v>
      </c>
    </row>
    <row r="89" spans="1:21" x14ac:dyDescent="0.3">
      <c r="A89" s="20">
        <f t="shared" si="4"/>
        <v>66</v>
      </c>
      <c r="B89" s="28" t="s">
        <v>326</v>
      </c>
      <c r="C89" s="20" t="s">
        <v>44</v>
      </c>
      <c r="D89" s="29">
        <v>39606</v>
      </c>
      <c r="E89" s="29">
        <v>42004</v>
      </c>
      <c r="F89" s="29">
        <v>42369</v>
      </c>
      <c r="G89" s="20">
        <v>41</v>
      </c>
      <c r="H89" s="20">
        <v>41</v>
      </c>
      <c r="I89" s="30">
        <v>541.20000000000005</v>
      </c>
      <c r="J89" s="20">
        <v>11</v>
      </c>
      <c r="K89" s="20">
        <v>9</v>
      </c>
      <c r="L89" s="20">
        <v>2</v>
      </c>
      <c r="M89" s="30">
        <v>541.20000000000005</v>
      </c>
      <c r="N89" s="30">
        <v>449</v>
      </c>
      <c r="O89" s="30">
        <v>92.2</v>
      </c>
      <c r="P89" s="37">
        <v>15895496</v>
      </c>
      <c r="Q89" s="37">
        <v>13327774</v>
      </c>
      <c r="R89" s="20">
        <v>0</v>
      </c>
      <c r="S89" s="37">
        <v>2089656</v>
      </c>
      <c r="T89" s="46">
        <v>478066</v>
      </c>
      <c r="U89" s="46">
        <v>0</v>
      </c>
    </row>
    <row r="90" spans="1:21" x14ac:dyDescent="0.3">
      <c r="A90" s="20">
        <f t="shared" ref="A90:A116" si="5">A89+1</f>
        <v>67</v>
      </c>
      <c r="B90" s="28" t="s">
        <v>327</v>
      </c>
      <c r="C90" s="20" t="s">
        <v>57</v>
      </c>
      <c r="D90" s="29">
        <v>39606</v>
      </c>
      <c r="E90" s="29">
        <v>42004</v>
      </c>
      <c r="F90" s="29">
        <v>43465</v>
      </c>
      <c r="G90" s="20">
        <v>35</v>
      </c>
      <c r="H90" s="20">
        <v>34</v>
      </c>
      <c r="I90" s="30">
        <v>534.4</v>
      </c>
      <c r="J90" s="20">
        <v>15</v>
      </c>
      <c r="K90" s="20">
        <v>12</v>
      </c>
      <c r="L90" s="20">
        <v>3</v>
      </c>
      <c r="M90" s="30">
        <v>509.6</v>
      </c>
      <c r="N90" s="30">
        <v>384.8</v>
      </c>
      <c r="O90" s="30">
        <v>124.8</v>
      </c>
      <c r="P90" s="37">
        <v>14852352</v>
      </c>
      <c r="Q90" s="37">
        <v>12456484</v>
      </c>
      <c r="R90" s="20">
        <v>0</v>
      </c>
      <c r="S90" s="37">
        <v>2010678</v>
      </c>
      <c r="T90" s="46">
        <v>385190</v>
      </c>
      <c r="U90" s="46">
        <v>0</v>
      </c>
    </row>
    <row r="91" spans="1:21" x14ac:dyDescent="0.3">
      <c r="A91" s="20">
        <f t="shared" si="5"/>
        <v>68</v>
      </c>
      <c r="B91" s="28" t="s">
        <v>328</v>
      </c>
      <c r="C91" s="20" t="s">
        <v>58</v>
      </c>
      <c r="D91" s="29">
        <v>40175</v>
      </c>
      <c r="E91" s="29">
        <v>42004</v>
      </c>
      <c r="F91" s="29">
        <v>43465</v>
      </c>
      <c r="G91" s="20">
        <v>17</v>
      </c>
      <c r="H91" s="20">
        <v>16</v>
      </c>
      <c r="I91" s="30">
        <v>124.2</v>
      </c>
      <c r="J91" s="20">
        <v>3</v>
      </c>
      <c r="K91" s="20">
        <v>0</v>
      </c>
      <c r="L91" s="20">
        <v>3</v>
      </c>
      <c r="M91" s="30">
        <v>96.7</v>
      </c>
      <c r="N91" s="30">
        <v>0</v>
      </c>
      <c r="O91" s="30">
        <v>96.7</v>
      </c>
      <c r="P91" s="37">
        <v>2903373</v>
      </c>
      <c r="Q91" s="37">
        <v>2428947</v>
      </c>
      <c r="R91" s="20">
        <v>0</v>
      </c>
      <c r="S91" s="37">
        <v>359755</v>
      </c>
      <c r="T91" s="46">
        <v>114671</v>
      </c>
      <c r="U91" s="46">
        <v>0</v>
      </c>
    </row>
    <row r="92" spans="1:21" x14ac:dyDescent="0.3">
      <c r="A92" s="20">
        <f t="shared" si="5"/>
        <v>69</v>
      </c>
      <c r="B92" s="28" t="s">
        <v>329</v>
      </c>
      <c r="C92" s="20" t="s">
        <v>59</v>
      </c>
      <c r="D92" s="29">
        <v>39606</v>
      </c>
      <c r="E92" s="29">
        <v>42004</v>
      </c>
      <c r="F92" s="29">
        <v>42369</v>
      </c>
      <c r="G92" s="20">
        <v>10</v>
      </c>
      <c r="H92" s="20">
        <v>10</v>
      </c>
      <c r="I92" s="30">
        <v>136.6</v>
      </c>
      <c r="J92" s="20">
        <v>4</v>
      </c>
      <c r="K92" s="20">
        <v>2</v>
      </c>
      <c r="L92" s="20">
        <v>2</v>
      </c>
      <c r="M92" s="30">
        <v>136.6</v>
      </c>
      <c r="N92" s="30">
        <v>57.1</v>
      </c>
      <c r="O92" s="30">
        <v>79.5</v>
      </c>
      <c r="P92" s="37">
        <v>4096306</v>
      </c>
      <c r="Q92" s="37">
        <v>3400220</v>
      </c>
      <c r="R92" s="20">
        <v>0</v>
      </c>
      <c r="S92" s="37">
        <v>600039</v>
      </c>
      <c r="T92" s="46">
        <v>96047</v>
      </c>
      <c r="U92" s="46">
        <v>0</v>
      </c>
    </row>
    <row r="93" spans="1:21" x14ac:dyDescent="0.3">
      <c r="A93" s="20">
        <f t="shared" si="5"/>
        <v>70</v>
      </c>
      <c r="B93" s="28" t="s">
        <v>330</v>
      </c>
      <c r="C93" s="20" t="s">
        <v>60</v>
      </c>
      <c r="D93" s="29">
        <v>39606</v>
      </c>
      <c r="E93" s="29">
        <v>42004</v>
      </c>
      <c r="F93" s="29">
        <v>42369</v>
      </c>
      <c r="G93" s="20">
        <v>15</v>
      </c>
      <c r="H93" s="20">
        <v>15</v>
      </c>
      <c r="I93" s="30">
        <v>123.6</v>
      </c>
      <c r="J93" s="20">
        <v>5</v>
      </c>
      <c r="K93" s="20">
        <v>3</v>
      </c>
      <c r="L93" s="20">
        <v>2</v>
      </c>
      <c r="M93" s="30">
        <v>123.6</v>
      </c>
      <c r="N93" s="30">
        <v>61.3</v>
      </c>
      <c r="O93" s="30">
        <v>62.3</v>
      </c>
      <c r="P93" s="37">
        <v>4202007</v>
      </c>
      <c r="Q93" s="37">
        <v>3160401</v>
      </c>
      <c r="R93" s="20">
        <v>0</v>
      </c>
      <c r="S93" s="37">
        <v>478597</v>
      </c>
      <c r="T93" s="46">
        <v>563009</v>
      </c>
      <c r="U93" s="46">
        <v>0</v>
      </c>
    </row>
    <row r="94" spans="1:21" x14ac:dyDescent="0.3">
      <c r="A94" s="20">
        <f t="shared" si="5"/>
        <v>71</v>
      </c>
      <c r="B94" s="28" t="s">
        <v>331</v>
      </c>
      <c r="C94" s="20" t="s">
        <v>80</v>
      </c>
      <c r="D94" s="29">
        <v>39606</v>
      </c>
      <c r="E94" s="29">
        <v>42004</v>
      </c>
      <c r="F94" s="29">
        <v>42369</v>
      </c>
      <c r="G94" s="20">
        <v>33</v>
      </c>
      <c r="H94" s="20">
        <v>33</v>
      </c>
      <c r="I94" s="30">
        <v>472.8</v>
      </c>
      <c r="J94" s="20">
        <v>12</v>
      </c>
      <c r="K94" s="20">
        <v>9</v>
      </c>
      <c r="L94" s="20">
        <v>3</v>
      </c>
      <c r="M94" s="30">
        <v>472.8</v>
      </c>
      <c r="N94" s="30">
        <v>343.4</v>
      </c>
      <c r="O94" s="30">
        <v>129.4</v>
      </c>
      <c r="P94" s="37">
        <v>13495980</v>
      </c>
      <c r="Q94" s="37">
        <v>11394526</v>
      </c>
      <c r="R94" s="20">
        <v>0</v>
      </c>
      <c r="S94" s="37">
        <v>1868879</v>
      </c>
      <c r="T94" s="46">
        <v>232575</v>
      </c>
      <c r="U94" s="46">
        <v>0</v>
      </c>
    </row>
    <row r="95" spans="1:21" x14ac:dyDescent="0.3">
      <c r="A95" s="20">
        <f t="shared" si="5"/>
        <v>72</v>
      </c>
      <c r="B95" s="28" t="s">
        <v>332</v>
      </c>
      <c r="C95" s="20" t="s">
        <v>81</v>
      </c>
      <c r="D95" s="29">
        <v>39606</v>
      </c>
      <c r="E95" s="29">
        <v>42004</v>
      </c>
      <c r="F95" s="29">
        <v>42369</v>
      </c>
      <c r="G95" s="20">
        <v>41</v>
      </c>
      <c r="H95" s="20">
        <v>41</v>
      </c>
      <c r="I95" s="30">
        <v>498</v>
      </c>
      <c r="J95" s="20">
        <v>14</v>
      </c>
      <c r="K95" s="20">
        <v>13</v>
      </c>
      <c r="L95" s="20">
        <v>1</v>
      </c>
      <c r="M95" s="30">
        <v>498</v>
      </c>
      <c r="N95" s="30">
        <v>470.6</v>
      </c>
      <c r="O95" s="30">
        <v>27.4</v>
      </c>
      <c r="P95" s="37">
        <v>13729039</v>
      </c>
      <c r="Q95" s="37">
        <v>11653526</v>
      </c>
      <c r="R95" s="20">
        <v>0</v>
      </c>
      <c r="S95" s="37">
        <v>2019065</v>
      </c>
      <c r="T95" s="46">
        <v>56448</v>
      </c>
      <c r="U95" s="46">
        <v>0</v>
      </c>
    </row>
    <row r="96" spans="1:21" x14ac:dyDescent="0.3">
      <c r="A96" s="20">
        <f t="shared" si="5"/>
        <v>73</v>
      </c>
      <c r="B96" s="28" t="s">
        <v>333</v>
      </c>
      <c r="C96" s="20" t="s">
        <v>63</v>
      </c>
      <c r="D96" s="29">
        <v>40106</v>
      </c>
      <c r="E96" s="29">
        <v>42004</v>
      </c>
      <c r="F96" s="29">
        <v>42369</v>
      </c>
      <c r="G96" s="20">
        <v>32</v>
      </c>
      <c r="H96" s="20">
        <v>32</v>
      </c>
      <c r="I96" s="30">
        <v>508.04</v>
      </c>
      <c r="J96" s="20">
        <v>12</v>
      </c>
      <c r="K96" s="20">
        <v>12</v>
      </c>
      <c r="L96" s="20">
        <v>0</v>
      </c>
      <c r="M96" s="30">
        <v>508.04</v>
      </c>
      <c r="N96" s="30">
        <v>508.04</v>
      </c>
      <c r="O96" s="30">
        <v>0</v>
      </c>
      <c r="P96" s="37">
        <v>15231212</v>
      </c>
      <c r="Q96" s="37">
        <v>12611516</v>
      </c>
      <c r="R96" s="20">
        <v>0</v>
      </c>
      <c r="S96" s="37">
        <v>2119138</v>
      </c>
      <c r="T96" s="46">
        <v>500558</v>
      </c>
      <c r="U96" s="46">
        <v>0</v>
      </c>
    </row>
    <row r="97" spans="1:21" x14ac:dyDescent="0.3">
      <c r="A97" s="20">
        <f t="shared" si="5"/>
        <v>74</v>
      </c>
      <c r="B97" s="28" t="s">
        <v>334</v>
      </c>
      <c r="C97" s="20" t="s">
        <v>64</v>
      </c>
      <c r="D97" s="29">
        <v>40106</v>
      </c>
      <c r="E97" s="29">
        <v>42004</v>
      </c>
      <c r="F97" s="29">
        <v>42369</v>
      </c>
      <c r="G97" s="20">
        <v>34</v>
      </c>
      <c r="H97" s="20">
        <v>34</v>
      </c>
      <c r="I97" s="30">
        <v>470.38</v>
      </c>
      <c r="J97" s="20">
        <v>11</v>
      </c>
      <c r="K97" s="20">
        <v>10</v>
      </c>
      <c r="L97" s="20">
        <v>1</v>
      </c>
      <c r="M97" s="30">
        <v>399.78</v>
      </c>
      <c r="N97" s="30">
        <v>339.88</v>
      </c>
      <c r="O97" s="30">
        <v>59.9</v>
      </c>
      <c r="P97" s="37">
        <v>12078523</v>
      </c>
      <c r="Q97" s="37">
        <v>9879283</v>
      </c>
      <c r="R97" s="20">
        <v>0</v>
      </c>
      <c r="S97" s="37">
        <v>1680214</v>
      </c>
      <c r="T97" s="46">
        <v>519026</v>
      </c>
      <c r="U97" s="46">
        <v>0</v>
      </c>
    </row>
    <row r="98" spans="1:21" x14ac:dyDescent="0.3">
      <c r="A98" s="20">
        <f t="shared" si="5"/>
        <v>75</v>
      </c>
      <c r="B98" s="28" t="s">
        <v>350</v>
      </c>
      <c r="C98" s="20" t="s">
        <v>227</v>
      </c>
      <c r="D98" s="29">
        <v>40106</v>
      </c>
      <c r="E98" s="29">
        <v>42979</v>
      </c>
      <c r="F98" s="29">
        <v>43465</v>
      </c>
      <c r="G98" s="36">
        <v>63</v>
      </c>
      <c r="H98" s="39">
        <v>10</v>
      </c>
      <c r="I98" s="30">
        <v>821.62</v>
      </c>
      <c r="J98" s="20">
        <v>6</v>
      </c>
      <c r="K98" s="39">
        <v>5</v>
      </c>
      <c r="L98" s="39">
        <v>1</v>
      </c>
      <c r="M98" s="30">
        <v>199.82</v>
      </c>
      <c r="N98" s="67">
        <v>146.12</v>
      </c>
      <c r="O98" s="30">
        <v>53.7</v>
      </c>
      <c r="P98" s="37">
        <v>5941216</v>
      </c>
      <c r="Q98" s="37">
        <v>4857783</v>
      </c>
      <c r="R98" s="20">
        <v>0</v>
      </c>
      <c r="S98" s="37">
        <v>808154</v>
      </c>
      <c r="T98" s="46">
        <v>275279</v>
      </c>
      <c r="U98" s="46">
        <v>0</v>
      </c>
    </row>
    <row r="99" spans="1:21" x14ac:dyDescent="0.3">
      <c r="A99" s="20">
        <f t="shared" si="5"/>
        <v>76</v>
      </c>
      <c r="B99" s="28" t="s">
        <v>335</v>
      </c>
      <c r="C99" s="20" t="s">
        <v>61</v>
      </c>
      <c r="D99" s="29">
        <v>40172</v>
      </c>
      <c r="E99" s="29">
        <v>42004</v>
      </c>
      <c r="F99" s="29">
        <v>42369</v>
      </c>
      <c r="G99" s="20">
        <v>26</v>
      </c>
      <c r="H99" s="20">
        <v>26</v>
      </c>
      <c r="I99" s="30">
        <v>292.8</v>
      </c>
      <c r="J99" s="20">
        <v>8</v>
      </c>
      <c r="K99" s="20">
        <v>3</v>
      </c>
      <c r="L99" s="20">
        <v>5</v>
      </c>
      <c r="M99" s="30">
        <v>292.8</v>
      </c>
      <c r="N99" s="30">
        <v>102.1</v>
      </c>
      <c r="O99" s="30">
        <v>190.7</v>
      </c>
      <c r="P99" s="37">
        <v>8708097</v>
      </c>
      <c r="Q99" s="37">
        <v>7327356</v>
      </c>
      <c r="R99" s="20">
        <v>0</v>
      </c>
      <c r="S99" s="37">
        <v>1176813</v>
      </c>
      <c r="T99" s="46">
        <v>203928</v>
      </c>
      <c r="U99" s="46">
        <v>0</v>
      </c>
    </row>
    <row r="100" spans="1:21" x14ac:dyDescent="0.3">
      <c r="A100" s="20">
        <f t="shared" si="5"/>
        <v>77</v>
      </c>
      <c r="B100" s="28" t="s">
        <v>336</v>
      </c>
      <c r="C100" s="20" t="s">
        <v>62</v>
      </c>
      <c r="D100" s="29">
        <v>40172</v>
      </c>
      <c r="E100" s="29">
        <v>42004</v>
      </c>
      <c r="F100" s="29">
        <v>42369</v>
      </c>
      <c r="G100" s="20">
        <v>25</v>
      </c>
      <c r="H100" s="20">
        <v>25</v>
      </c>
      <c r="I100" s="30">
        <v>299</v>
      </c>
      <c r="J100" s="20">
        <v>8</v>
      </c>
      <c r="K100" s="20">
        <v>2</v>
      </c>
      <c r="L100" s="20">
        <v>6</v>
      </c>
      <c r="M100" s="30">
        <v>299</v>
      </c>
      <c r="N100" s="30">
        <v>70.7</v>
      </c>
      <c r="O100" s="30">
        <v>228.3</v>
      </c>
      <c r="P100" s="37">
        <v>8499101</v>
      </c>
      <c r="Q100" s="37">
        <v>7231073</v>
      </c>
      <c r="R100" s="20">
        <v>0</v>
      </c>
      <c r="S100" s="37">
        <v>1168187</v>
      </c>
      <c r="T100" s="46">
        <v>99841</v>
      </c>
      <c r="U100" s="46">
        <v>0</v>
      </c>
    </row>
    <row r="101" spans="1:21" x14ac:dyDescent="0.3">
      <c r="A101" s="20">
        <f t="shared" si="5"/>
        <v>78</v>
      </c>
      <c r="B101" s="28" t="s">
        <v>337</v>
      </c>
      <c r="C101" s="20">
        <v>73</v>
      </c>
      <c r="D101" s="29">
        <v>39780</v>
      </c>
      <c r="E101" s="29">
        <v>42004</v>
      </c>
      <c r="F101" s="29">
        <v>42369</v>
      </c>
      <c r="G101" s="20">
        <v>50</v>
      </c>
      <c r="H101" s="20">
        <v>50</v>
      </c>
      <c r="I101" s="30">
        <v>721.3</v>
      </c>
      <c r="J101" s="20">
        <v>20</v>
      </c>
      <c r="K101" s="20">
        <v>12</v>
      </c>
      <c r="L101" s="20">
        <v>8</v>
      </c>
      <c r="M101" s="30">
        <v>721.3</v>
      </c>
      <c r="N101" s="30">
        <v>408.3</v>
      </c>
      <c r="O101" s="30">
        <v>313</v>
      </c>
      <c r="P101" s="37">
        <v>20899749</v>
      </c>
      <c r="Q101" s="37">
        <v>17474081</v>
      </c>
      <c r="R101" s="20">
        <v>0</v>
      </c>
      <c r="S101" s="37">
        <v>2866550</v>
      </c>
      <c r="T101" s="46">
        <v>559118</v>
      </c>
      <c r="U101" s="46">
        <v>0</v>
      </c>
    </row>
    <row r="102" spans="1:21" x14ac:dyDescent="0.3">
      <c r="A102" s="20">
        <f t="shared" si="5"/>
        <v>79</v>
      </c>
      <c r="B102" s="28" t="s">
        <v>351</v>
      </c>
      <c r="C102" s="20" t="s">
        <v>219</v>
      </c>
      <c r="D102" s="29">
        <v>40120</v>
      </c>
      <c r="E102" s="29">
        <v>41883</v>
      </c>
      <c r="F102" s="29">
        <v>43465</v>
      </c>
      <c r="G102" s="36">
        <v>30</v>
      </c>
      <c r="H102" s="39">
        <v>6</v>
      </c>
      <c r="I102" s="30">
        <v>517.4</v>
      </c>
      <c r="J102" s="20">
        <v>3</v>
      </c>
      <c r="K102" s="39">
        <v>3</v>
      </c>
      <c r="L102" s="39">
        <v>0</v>
      </c>
      <c r="M102" s="30">
        <v>108.75</v>
      </c>
      <c r="N102" s="67">
        <v>108.75</v>
      </c>
      <c r="O102" s="30">
        <v>0</v>
      </c>
      <c r="P102" s="37">
        <v>2096662</v>
      </c>
      <c r="Q102" s="37">
        <v>1716398</v>
      </c>
      <c r="R102" s="20">
        <v>0</v>
      </c>
      <c r="S102" s="37">
        <v>302892</v>
      </c>
      <c r="T102" s="46">
        <v>77372</v>
      </c>
      <c r="U102" s="46">
        <v>0</v>
      </c>
    </row>
    <row r="103" spans="1:21" x14ac:dyDescent="0.3">
      <c r="A103" s="20">
        <f t="shared" si="5"/>
        <v>80</v>
      </c>
      <c r="B103" s="28" t="s">
        <v>338</v>
      </c>
      <c r="C103" s="20" t="s">
        <v>76</v>
      </c>
      <c r="D103" s="29">
        <v>40120</v>
      </c>
      <c r="E103" s="29">
        <v>42004</v>
      </c>
      <c r="F103" s="29">
        <v>42369</v>
      </c>
      <c r="G103" s="20">
        <v>8</v>
      </c>
      <c r="H103" s="20">
        <v>5</v>
      </c>
      <c r="I103" s="30">
        <v>142.69999999999999</v>
      </c>
      <c r="J103" s="20">
        <v>2</v>
      </c>
      <c r="K103" s="20">
        <v>0</v>
      </c>
      <c r="L103" s="20">
        <v>2</v>
      </c>
      <c r="M103" s="30">
        <v>94</v>
      </c>
      <c r="N103" s="30">
        <v>0</v>
      </c>
      <c r="O103" s="30">
        <v>94</v>
      </c>
      <c r="P103" s="37">
        <v>2584446</v>
      </c>
      <c r="Q103" s="37">
        <v>2181978</v>
      </c>
      <c r="R103" s="20">
        <v>0</v>
      </c>
      <c r="S103" s="37">
        <v>385054</v>
      </c>
      <c r="T103" s="46">
        <v>17414</v>
      </c>
      <c r="U103" s="46">
        <v>0</v>
      </c>
    </row>
    <row r="104" spans="1:21" x14ac:dyDescent="0.3">
      <c r="A104" s="20">
        <f t="shared" si="5"/>
        <v>81</v>
      </c>
      <c r="B104" s="28" t="s">
        <v>339</v>
      </c>
      <c r="C104" s="20" t="s">
        <v>75</v>
      </c>
      <c r="D104" s="29">
        <v>39606</v>
      </c>
      <c r="E104" s="29">
        <v>42004</v>
      </c>
      <c r="F104" s="29">
        <v>42369</v>
      </c>
      <c r="G104" s="20">
        <v>18</v>
      </c>
      <c r="H104" s="20">
        <v>18</v>
      </c>
      <c r="I104" s="30">
        <v>350.3</v>
      </c>
      <c r="J104" s="20">
        <v>8</v>
      </c>
      <c r="K104" s="20">
        <v>4</v>
      </c>
      <c r="L104" s="20">
        <v>4</v>
      </c>
      <c r="M104" s="30">
        <v>350.3</v>
      </c>
      <c r="N104" s="30">
        <v>175.1</v>
      </c>
      <c r="O104" s="30">
        <v>175.2</v>
      </c>
      <c r="P104" s="37">
        <v>10166069</v>
      </c>
      <c r="Q104" s="37">
        <v>8634257</v>
      </c>
      <c r="R104" s="20">
        <v>0</v>
      </c>
      <c r="S104" s="37">
        <v>1303394</v>
      </c>
      <c r="T104" s="46">
        <v>228418</v>
      </c>
      <c r="U104" s="46">
        <v>0</v>
      </c>
    </row>
    <row r="105" spans="1:21" x14ac:dyDescent="0.3">
      <c r="A105" s="20">
        <f t="shared" si="5"/>
        <v>82</v>
      </c>
      <c r="B105" s="28" t="s">
        <v>340</v>
      </c>
      <c r="C105" s="20" t="s">
        <v>77</v>
      </c>
      <c r="D105" s="29">
        <v>40120</v>
      </c>
      <c r="E105" s="29">
        <v>42004</v>
      </c>
      <c r="F105" s="29">
        <v>42369</v>
      </c>
      <c r="G105" s="20">
        <v>7</v>
      </c>
      <c r="H105" s="20">
        <v>7</v>
      </c>
      <c r="I105" s="30">
        <v>130.5</v>
      </c>
      <c r="J105" s="20">
        <v>4</v>
      </c>
      <c r="K105" s="20">
        <v>0</v>
      </c>
      <c r="L105" s="20">
        <v>4</v>
      </c>
      <c r="M105" s="30">
        <v>130.5</v>
      </c>
      <c r="N105" s="30">
        <v>0</v>
      </c>
      <c r="O105" s="30">
        <v>130.5</v>
      </c>
      <c r="P105" s="37">
        <v>3623312</v>
      </c>
      <c r="Q105" s="37">
        <v>3139874</v>
      </c>
      <c r="R105" s="20">
        <v>0</v>
      </c>
      <c r="S105" s="37">
        <v>483438</v>
      </c>
      <c r="T105" s="46">
        <v>0</v>
      </c>
      <c r="U105" s="46">
        <v>0</v>
      </c>
    </row>
    <row r="106" spans="1:21" x14ac:dyDescent="0.3">
      <c r="A106" s="20">
        <f t="shared" si="5"/>
        <v>83</v>
      </c>
      <c r="B106" s="28" t="s">
        <v>341</v>
      </c>
      <c r="C106" s="20" t="s">
        <v>78</v>
      </c>
      <c r="D106" s="29">
        <v>40120</v>
      </c>
      <c r="E106" s="29">
        <v>42004</v>
      </c>
      <c r="F106" s="29">
        <v>42369</v>
      </c>
      <c r="G106" s="20">
        <v>28</v>
      </c>
      <c r="H106" s="20">
        <v>28</v>
      </c>
      <c r="I106" s="30">
        <v>395.4</v>
      </c>
      <c r="J106" s="20">
        <v>13</v>
      </c>
      <c r="K106" s="20">
        <v>9</v>
      </c>
      <c r="L106" s="20">
        <v>4</v>
      </c>
      <c r="M106" s="30">
        <v>395.4</v>
      </c>
      <c r="N106" s="30">
        <v>255.9</v>
      </c>
      <c r="O106" s="30">
        <v>139.5</v>
      </c>
      <c r="P106" s="37">
        <v>11798288</v>
      </c>
      <c r="Q106" s="37">
        <v>9808221</v>
      </c>
      <c r="R106" s="20">
        <v>0</v>
      </c>
      <c r="S106" s="37">
        <v>1632915</v>
      </c>
      <c r="T106" s="46">
        <v>357152</v>
      </c>
      <c r="U106" s="46">
        <v>0</v>
      </c>
    </row>
    <row r="107" spans="1:21" x14ac:dyDescent="0.3">
      <c r="A107" s="20">
        <f t="shared" si="5"/>
        <v>84</v>
      </c>
      <c r="B107" s="28" t="s">
        <v>342</v>
      </c>
      <c r="C107" s="20" t="s">
        <v>79</v>
      </c>
      <c r="D107" s="29">
        <v>40120</v>
      </c>
      <c r="E107" s="29">
        <v>42004</v>
      </c>
      <c r="F107" s="29">
        <v>43465</v>
      </c>
      <c r="G107" s="20">
        <v>37</v>
      </c>
      <c r="H107" s="20">
        <v>31</v>
      </c>
      <c r="I107" s="30">
        <v>384.4</v>
      </c>
      <c r="J107" s="20">
        <v>9</v>
      </c>
      <c r="K107" s="20">
        <v>6</v>
      </c>
      <c r="L107" s="20">
        <v>3</v>
      </c>
      <c r="M107" s="30">
        <v>337.1</v>
      </c>
      <c r="N107" s="30">
        <v>208</v>
      </c>
      <c r="O107" s="30">
        <v>129.1</v>
      </c>
      <c r="P107" s="37">
        <v>9655413</v>
      </c>
      <c r="Q107" s="37">
        <v>8142599</v>
      </c>
      <c r="R107" s="20">
        <v>0</v>
      </c>
      <c r="S107" s="37">
        <v>1386795</v>
      </c>
      <c r="T107" s="46">
        <v>126019</v>
      </c>
      <c r="U107" s="46">
        <v>0</v>
      </c>
    </row>
    <row r="108" spans="1:21" x14ac:dyDescent="0.3">
      <c r="A108" s="20">
        <f t="shared" si="5"/>
        <v>85</v>
      </c>
      <c r="B108" s="28" t="s">
        <v>343</v>
      </c>
      <c r="C108" s="20" t="s">
        <v>68</v>
      </c>
      <c r="D108" s="29">
        <v>39606</v>
      </c>
      <c r="E108" s="29">
        <v>42004</v>
      </c>
      <c r="F108" s="29">
        <v>42369</v>
      </c>
      <c r="G108" s="20">
        <v>15</v>
      </c>
      <c r="H108" s="20">
        <v>15</v>
      </c>
      <c r="I108" s="30">
        <v>157.1</v>
      </c>
      <c r="J108" s="20">
        <v>6</v>
      </c>
      <c r="K108" s="20">
        <v>4</v>
      </c>
      <c r="L108" s="20">
        <v>2</v>
      </c>
      <c r="M108" s="30">
        <v>157.1</v>
      </c>
      <c r="N108" s="30">
        <v>93.2</v>
      </c>
      <c r="O108" s="30">
        <v>63.9</v>
      </c>
      <c r="P108" s="37">
        <v>5424572</v>
      </c>
      <c r="Q108" s="37">
        <v>4010853</v>
      </c>
      <c r="R108" s="20">
        <v>0</v>
      </c>
      <c r="S108" s="37">
        <v>628499</v>
      </c>
      <c r="T108" s="46">
        <v>785220</v>
      </c>
      <c r="U108" s="46">
        <v>0</v>
      </c>
    </row>
    <row r="109" spans="1:21" ht="21.75" customHeight="1" x14ac:dyDescent="0.3">
      <c r="A109" s="20">
        <f t="shared" si="5"/>
        <v>86</v>
      </c>
      <c r="B109" s="28" t="s">
        <v>344</v>
      </c>
      <c r="C109" s="20" t="s">
        <v>69</v>
      </c>
      <c r="D109" s="29">
        <v>39606</v>
      </c>
      <c r="E109" s="29">
        <v>42004</v>
      </c>
      <c r="F109" s="29">
        <v>42369</v>
      </c>
      <c r="G109" s="20">
        <v>19</v>
      </c>
      <c r="H109" s="20">
        <v>19</v>
      </c>
      <c r="I109" s="30">
        <v>229.9</v>
      </c>
      <c r="J109" s="20">
        <v>8</v>
      </c>
      <c r="K109" s="20">
        <v>5</v>
      </c>
      <c r="L109" s="20">
        <v>3</v>
      </c>
      <c r="M109" s="30">
        <v>229.9</v>
      </c>
      <c r="N109" s="30">
        <v>142.6</v>
      </c>
      <c r="O109" s="30">
        <v>87.3</v>
      </c>
      <c r="P109" s="37">
        <v>6880945</v>
      </c>
      <c r="Q109" s="37">
        <v>5712513</v>
      </c>
      <c r="R109" s="20">
        <v>0</v>
      </c>
      <c r="S109" s="37">
        <v>915935</v>
      </c>
      <c r="T109" s="46">
        <v>252497</v>
      </c>
      <c r="U109" s="46">
        <v>0</v>
      </c>
    </row>
    <row r="110" spans="1:21" x14ac:dyDescent="0.3">
      <c r="A110" s="20">
        <f t="shared" si="5"/>
        <v>87</v>
      </c>
      <c r="B110" s="28" t="s">
        <v>438</v>
      </c>
      <c r="C110" s="20" t="s">
        <v>67</v>
      </c>
      <c r="D110" s="29">
        <v>39606</v>
      </c>
      <c r="E110" s="29">
        <v>42004</v>
      </c>
      <c r="F110" s="29">
        <v>42369</v>
      </c>
      <c r="G110" s="20">
        <v>36</v>
      </c>
      <c r="H110" s="20">
        <v>36</v>
      </c>
      <c r="I110" s="30">
        <v>366.5</v>
      </c>
      <c r="J110" s="20">
        <v>11</v>
      </c>
      <c r="K110" s="20">
        <v>5</v>
      </c>
      <c r="L110" s="20">
        <v>6</v>
      </c>
      <c r="M110" s="30">
        <v>366.5</v>
      </c>
      <c r="N110" s="30">
        <v>151.9</v>
      </c>
      <c r="O110" s="30">
        <v>214.6</v>
      </c>
      <c r="P110" s="37">
        <v>11018963</v>
      </c>
      <c r="Q110" s="37">
        <v>9279480</v>
      </c>
      <c r="R110" s="20">
        <v>0</v>
      </c>
      <c r="S110" s="37">
        <v>1317238</v>
      </c>
      <c r="T110" s="46">
        <v>422245</v>
      </c>
      <c r="U110" s="46">
        <v>0</v>
      </c>
    </row>
    <row r="111" spans="1:21" x14ac:dyDescent="0.3">
      <c r="A111" s="20">
        <f t="shared" si="5"/>
        <v>88</v>
      </c>
      <c r="B111" s="28" t="s">
        <v>345</v>
      </c>
      <c r="C111" s="20" t="s">
        <v>66</v>
      </c>
      <c r="D111" s="29">
        <v>39606</v>
      </c>
      <c r="E111" s="29">
        <v>42004</v>
      </c>
      <c r="F111" s="29">
        <v>43465</v>
      </c>
      <c r="G111" s="20">
        <v>20</v>
      </c>
      <c r="H111" s="20">
        <v>17</v>
      </c>
      <c r="I111" s="30">
        <v>241.7</v>
      </c>
      <c r="J111" s="20">
        <v>6</v>
      </c>
      <c r="K111" s="20">
        <v>4</v>
      </c>
      <c r="L111" s="20">
        <v>2</v>
      </c>
      <c r="M111" s="30">
        <v>209.1</v>
      </c>
      <c r="N111" s="30">
        <v>138.4</v>
      </c>
      <c r="O111" s="30">
        <v>70.7</v>
      </c>
      <c r="P111" s="37">
        <v>6416894</v>
      </c>
      <c r="Q111" s="37">
        <v>5279750</v>
      </c>
      <c r="R111" s="20">
        <v>0</v>
      </c>
      <c r="S111" s="37">
        <v>845670</v>
      </c>
      <c r="T111" s="46">
        <v>291474</v>
      </c>
      <c r="U111" s="46">
        <v>0</v>
      </c>
    </row>
    <row r="112" spans="1:21" x14ac:dyDescent="0.3">
      <c r="A112" s="20">
        <f t="shared" si="5"/>
        <v>89</v>
      </c>
      <c r="B112" s="28" t="s">
        <v>346</v>
      </c>
      <c r="C112" s="20" t="s">
        <v>83</v>
      </c>
      <c r="D112" s="29">
        <v>39606</v>
      </c>
      <c r="E112" s="29">
        <v>42004</v>
      </c>
      <c r="F112" s="29">
        <v>43465</v>
      </c>
      <c r="G112" s="20">
        <v>17</v>
      </c>
      <c r="H112" s="20">
        <v>15</v>
      </c>
      <c r="I112" s="30">
        <v>313.27</v>
      </c>
      <c r="J112" s="20">
        <v>6</v>
      </c>
      <c r="K112" s="20">
        <v>2</v>
      </c>
      <c r="L112" s="20">
        <v>4</v>
      </c>
      <c r="M112" s="30">
        <v>234.27</v>
      </c>
      <c r="N112" s="30">
        <v>50.7</v>
      </c>
      <c r="O112" s="30">
        <v>183.57</v>
      </c>
      <c r="P112" s="37">
        <v>7014924</v>
      </c>
      <c r="Q112" s="37">
        <v>5770988</v>
      </c>
      <c r="R112" s="20">
        <v>0</v>
      </c>
      <c r="S112" s="37">
        <v>1018411</v>
      </c>
      <c r="T112" s="46">
        <v>225525</v>
      </c>
      <c r="U112" s="46">
        <v>0</v>
      </c>
    </row>
    <row r="113" spans="1:21" x14ac:dyDescent="0.3">
      <c r="A113" s="20">
        <f t="shared" si="5"/>
        <v>90</v>
      </c>
      <c r="B113" s="28" t="s">
        <v>347</v>
      </c>
      <c r="C113" s="20">
        <v>160</v>
      </c>
      <c r="D113" s="29">
        <v>39780</v>
      </c>
      <c r="E113" s="29">
        <v>42004</v>
      </c>
      <c r="F113" s="29">
        <v>42369</v>
      </c>
      <c r="G113" s="20">
        <v>9</v>
      </c>
      <c r="H113" s="20">
        <v>9</v>
      </c>
      <c r="I113" s="30">
        <v>187.55</v>
      </c>
      <c r="J113" s="20">
        <v>7</v>
      </c>
      <c r="K113" s="20">
        <v>7</v>
      </c>
      <c r="L113" s="20">
        <v>0</v>
      </c>
      <c r="M113" s="30">
        <v>187.55</v>
      </c>
      <c r="N113" s="30">
        <v>187.55</v>
      </c>
      <c r="O113" s="30">
        <v>0</v>
      </c>
      <c r="P113" s="37">
        <v>6145935</v>
      </c>
      <c r="Q113" s="37">
        <v>4630842</v>
      </c>
      <c r="R113" s="20">
        <v>0</v>
      </c>
      <c r="S113" s="37">
        <v>786879</v>
      </c>
      <c r="T113" s="46">
        <v>728214</v>
      </c>
      <c r="U113" s="46">
        <v>0</v>
      </c>
    </row>
    <row r="114" spans="1:21" x14ac:dyDescent="0.3">
      <c r="A114" s="20">
        <f t="shared" si="5"/>
        <v>91</v>
      </c>
      <c r="B114" s="28" t="s">
        <v>348</v>
      </c>
      <c r="C114" s="20" t="s">
        <v>70</v>
      </c>
      <c r="D114" s="29">
        <v>40175</v>
      </c>
      <c r="E114" s="29">
        <v>42004</v>
      </c>
      <c r="F114" s="29">
        <v>42369</v>
      </c>
      <c r="G114" s="20">
        <v>16</v>
      </c>
      <c r="H114" s="20">
        <v>16</v>
      </c>
      <c r="I114" s="30">
        <v>155.9</v>
      </c>
      <c r="J114" s="20">
        <v>4</v>
      </c>
      <c r="K114" s="20">
        <v>0</v>
      </c>
      <c r="L114" s="20">
        <v>4</v>
      </c>
      <c r="M114" s="30">
        <v>155.9</v>
      </c>
      <c r="N114" s="30">
        <v>0</v>
      </c>
      <c r="O114" s="30">
        <v>155.9</v>
      </c>
      <c r="P114" s="37">
        <v>4664505</v>
      </c>
      <c r="Q114" s="37">
        <v>3829151</v>
      </c>
      <c r="R114" s="20">
        <v>0</v>
      </c>
      <c r="S114" s="37">
        <v>599921</v>
      </c>
      <c r="T114" s="46">
        <v>235433</v>
      </c>
      <c r="U114" s="46">
        <v>0</v>
      </c>
    </row>
    <row r="115" spans="1:21" x14ac:dyDescent="0.3">
      <c r="A115" s="20">
        <f t="shared" si="5"/>
        <v>92</v>
      </c>
      <c r="B115" s="28" t="s">
        <v>349</v>
      </c>
      <c r="C115" s="20" t="s">
        <v>71</v>
      </c>
      <c r="D115" s="29">
        <v>39606</v>
      </c>
      <c r="E115" s="29">
        <v>42004</v>
      </c>
      <c r="F115" s="29">
        <v>42735</v>
      </c>
      <c r="G115" s="20">
        <v>13</v>
      </c>
      <c r="H115" s="20">
        <v>4</v>
      </c>
      <c r="I115" s="30">
        <v>216</v>
      </c>
      <c r="J115" s="20">
        <v>2</v>
      </c>
      <c r="K115" s="20">
        <v>2</v>
      </c>
      <c r="L115" s="20">
        <v>0</v>
      </c>
      <c r="M115" s="30">
        <v>55.2</v>
      </c>
      <c r="N115" s="30">
        <v>55.2</v>
      </c>
      <c r="O115" s="30">
        <v>0</v>
      </c>
      <c r="P115" s="37">
        <v>1702952</v>
      </c>
      <c r="Q115" s="37">
        <v>1401122</v>
      </c>
      <c r="R115" s="20">
        <v>0</v>
      </c>
      <c r="S115" s="37">
        <v>212400</v>
      </c>
      <c r="T115" s="46">
        <v>89430</v>
      </c>
      <c r="U115" s="46">
        <v>0</v>
      </c>
    </row>
    <row r="116" spans="1:21" x14ac:dyDescent="0.3">
      <c r="A116" s="20">
        <f t="shared" si="5"/>
        <v>93</v>
      </c>
      <c r="B116" s="28" t="s">
        <v>810</v>
      </c>
      <c r="C116" s="20" t="s">
        <v>129</v>
      </c>
      <c r="D116" s="29">
        <v>39606</v>
      </c>
      <c r="E116" s="29">
        <v>42369</v>
      </c>
      <c r="F116" s="29">
        <v>43465</v>
      </c>
      <c r="G116" s="20">
        <v>33</v>
      </c>
      <c r="H116" s="20">
        <v>1</v>
      </c>
      <c r="I116" s="30">
        <v>668.4</v>
      </c>
      <c r="J116" s="20">
        <v>1</v>
      </c>
      <c r="K116" s="20">
        <v>1</v>
      </c>
      <c r="L116" s="20">
        <v>0</v>
      </c>
      <c r="M116" s="30">
        <v>30.3</v>
      </c>
      <c r="N116" s="30">
        <v>30.3</v>
      </c>
      <c r="O116" s="30">
        <v>0</v>
      </c>
      <c r="P116" s="37">
        <v>1401367</v>
      </c>
      <c r="Q116" s="37">
        <v>1061928</v>
      </c>
      <c r="R116" s="20">
        <v>0</v>
      </c>
      <c r="S116" s="37">
        <v>187399</v>
      </c>
      <c r="T116" s="46">
        <v>152040</v>
      </c>
      <c r="U116" s="46">
        <v>0</v>
      </c>
    </row>
    <row r="117" spans="1:21" ht="18.75" customHeight="1" x14ac:dyDescent="0.3">
      <c r="A117" s="104" t="s">
        <v>90</v>
      </c>
      <c r="B117" s="105"/>
      <c r="C117" s="105"/>
      <c r="D117" s="105"/>
      <c r="E117" s="105"/>
      <c r="F117" s="106"/>
      <c r="G117" s="25">
        <v>0</v>
      </c>
      <c r="H117" s="25">
        <v>0</v>
      </c>
      <c r="I117" s="30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</row>
    <row r="118" spans="1:21" ht="18.75" customHeight="1" x14ac:dyDescent="0.3">
      <c r="A118" s="104" t="s">
        <v>91</v>
      </c>
      <c r="B118" s="105"/>
      <c r="C118" s="105"/>
      <c r="D118" s="105"/>
      <c r="E118" s="105"/>
      <c r="F118" s="106"/>
      <c r="G118" s="21">
        <f t="shared" ref="G118:S118" si="6">SUM(G121:G169)</f>
        <v>1082</v>
      </c>
      <c r="H118" s="21">
        <f t="shared" si="6"/>
        <v>899</v>
      </c>
      <c r="I118" s="24">
        <f t="shared" si="6"/>
        <v>17583.120000000003</v>
      </c>
      <c r="J118" s="21">
        <f t="shared" si="6"/>
        <v>356</v>
      </c>
      <c r="K118" s="21">
        <f t="shared" si="6"/>
        <v>251</v>
      </c>
      <c r="L118" s="21">
        <f t="shared" si="6"/>
        <v>105</v>
      </c>
      <c r="M118" s="24">
        <f t="shared" si="6"/>
        <v>14402.800000000005</v>
      </c>
      <c r="N118" s="24">
        <f t="shared" si="6"/>
        <v>10052.929999999998</v>
      </c>
      <c r="O118" s="24">
        <f t="shared" si="6"/>
        <v>4349.87</v>
      </c>
      <c r="P118" s="24">
        <f t="shared" si="6"/>
        <v>507969619</v>
      </c>
      <c r="Q118" s="24">
        <f t="shared" si="6"/>
        <v>250679284</v>
      </c>
      <c r="R118" s="24">
        <f t="shared" si="6"/>
        <v>34501622</v>
      </c>
      <c r="S118" s="24">
        <f t="shared" si="6"/>
        <v>222788713</v>
      </c>
      <c r="T118" s="25">
        <v>0</v>
      </c>
      <c r="U118" s="25">
        <v>0</v>
      </c>
    </row>
    <row r="119" spans="1:21" ht="18.75" customHeight="1" x14ac:dyDescent="0.3">
      <c r="A119" s="104" t="s">
        <v>92</v>
      </c>
      <c r="B119" s="105"/>
      <c r="C119" s="105"/>
      <c r="D119" s="105"/>
      <c r="E119" s="105"/>
      <c r="F119" s="106"/>
      <c r="G119" s="25">
        <v>1082</v>
      </c>
      <c r="H119" s="25">
        <v>899</v>
      </c>
      <c r="I119" s="24">
        <v>17583.120000000003</v>
      </c>
      <c r="J119" s="25">
        <v>356</v>
      </c>
      <c r="K119" s="25">
        <v>251</v>
      </c>
      <c r="L119" s="25">
        <v>105</v>
      </c>
      <c r="M119" s="24">
        <v>14402.800000000005</v>
      </c>
      <c r="N119" s="24">
        <v>10052.929999999998</v>
      </c>
      <c r="O119" s="24">
        <v>4349.87</v>
      </c>
      <c r="P119" s="24">
        <v>507969619</v>
      </c>
      <c r="Q119" s="24">
        <v>250679284</v>
      </c>
      <c r="R119" s="24">
        <v>34501622</v>
      </c>
      <c r="S119" s="24">
        <v>222788713</v>
      </c>
      <c r="T119" s="25">
        <v>0</v>
      </c>
      <c r="U119" s="25">
        <v>0</v>
      </c>
    </row>
    <row r="120" spans="1:21" ht="18.75" customHeight="1" x14ac:dyDescent="0.3">
      <c r="A120" s="104" t="s">
        <v>24</v>
      </c>
      <c r="B120" s="105"/>
      <c r="C120" s="105"/>
      <c r="D120" s="105"/>
      <c r="E120" s="105"/>
      <c r="F120" s="106"/>
      <c r="G120" s="21">
        <v>1082</v>
      </c>
      <c r="H120" s="21">
        <v>899</v>
      </c>
      <c r="I120" s="24">
        <v>17583.120000000003</v>
      </c>
      <c r="J120" s="21">
        <v>356</v>
      </c>
      <c r="K120" s="21">
        <v>251</v>
      </c>
      <c r="L120" s="21">
        <v>105</v>
      </c>
      <c r="M120" s="24">
        <v>14402.800000000005</v>
      </c>
      <c r="N120" s="24">
        <v>10052.929999999998</v>
      </c>
      <c r="O120" s="24">
        <v>4349.87</v>
      </c>
      <c r="P120" s="24">
        <v>507969619</v>
      </c>
      <c r="Q120" s="24">
        <v>250679284</v>
      </c>
      <c r="R120" s="24">
        <v>34501622</v>
      </c>
      <c r="S120" s="24">
        <v>222788713</v>
      </c>
      <c r="T120" s="25">
        <v>0</v>
      </c>
      <c r="U120" s="25">
        <v>0</v>
      </c>
    </row>
    <row r="121" spans="1:21" x14ac:dyDescent="0.3">
      <c r="A121" s="20">
        <v>94</v>
      </c>
      <c r="B121" s="28" t="s">
        <v>352</v>
      </c>
      <c r="C121" s="20" t="s">
        <v>146</v>
      </c>
      <c r="D121" s="29">
        <v>39588</v>
      </c>
      <c r="E121" s="29">
        <v>42369</v>
      </c>
      <c r="F121" s="29">
        <v>42735</v>
      </c>
      <c r="G121" s="20">
        <v>56</v>
      </c>
      <c r="H121" s="20">
        <v>56</v>
      </c>
      <c r="I121" s="30">
        <v>935.12</v>
      </c>
      <c r="J121" s="20">
        <v>23</v>
      </c>
      <c r="K121" s="20">
        <v>20</v>
      </c>
      <c r="L121" s="20">
        <v>3</v>
      </c>
      <c r="M121" s="30">
        <v>935.12</v>
      </c>
      <c r="N121" s="30">
        <v>755.4</v>
      </c>
      <c r="O121" s="30">
        <v>179.72</v>
      </c>
      <c r="P121" s="30">
        <v>33367908</v>
      </c>
      <c r="Q121" s="30">
        <v>16364981</v>
      </c>
      <c r="R121" s="30">
        <v>2252355</v>
      </c>
      <c r="S121" s="30">
        <v>14750572</v>
      </c>
      <c r="T121" s="45">
        <v>0</v>
      </c>
      <c r="U121" s="45">
        <v>0</v>
      </c>
    </row>
    <row r="122" spans="1:21" x14ac:dyDescent="0.3">
      <c r="A122" s="20">
        <f>A121+1</f>
        <v>95</v>
      </c>
      <c r="B122" s="28" t="s">
        <v>353</v>
      </c>
      <c r="C122" s="20" t="s">
        <v>261</v>
      </c>
      <c r="D122" s="29">
        <v>39588</v>
      </c>
      <c r="E122" s="29">
        <v>42369</v>
      </c>
      <c r="F122" s="29">
        <v>42735</v>
      </c>
      <c r="G122" s="20">
        <v>8</v>
      </c>
      <c r="H122" s="20">
        <v>8</v>
      </c>
      <c r="I122" s="30">
        <v>134.80000000000001</v>
      </c>
      <c r="J122" s="20">
        <v>2</v>
      </c>
      <c r="K122" s="20">
        <v>1</v>
      </c>
      <c r="L122" s="20">
        <v>1</v>
      </c>
      <c r="M122" s="30">
        <v>134.80000000000001</v>
      </c>
      <c r="N122" s="30">
        <v>59.2</v>
      </c>
      <c r="O122" s="30">
        <v>75.599999999999994</v>
      </c>
      <c r="P122" s="30">
        <v>4774078</v>
      </c>
      <c r="Q122" s="30">
        <v>2307102</v>
      </c>
      <c r="R122" s="30">
        <v>317533</v>
      </c>
      <c r="S122" s="30">
        <v>2149443</v>
      </c>
      <c r="T122" s="45">
        <v>0</v>
      </c>
      <c r="U122" s="45">
        <v>0</v>
      </c>
    </row>
    <row r="123" spans="1:21" x14ac:dyDescent="0.3">
      <c r="A123" s="20">
        <f t="shared" ref="A123:A169" si="7">A122+1</f>
        <v>96</v>
      </c>
      <c r="B123" s="28" t="s">
        <v>354</v>
      </c>
      <c r="C123" s="20" t="s">
        <v>140</v>
      </c>
      <c r="D123" s="29">
        <v>39588</v>
      </c>
      <c r="E123" s="29">
        <v>42369</v>
      </c>
      <c r="F123" s="29">
        <v>42735</v>
      </c>
      <c r="G123" s="20">
        <v>16</v>
      </c>
      <c r="H123" s="20">
        <v>16</v>
      </c>
      <c r="I123" s="30">
        <v>208.8</v>
      </c>
      <c r="J123" s="20">
        <v>5</v>
      </c>
      <c r="K123" s="20">
        <v>3</v>
      </c>
      <c r="L123" s="20">
        <v>2</v>
      </c>
      <c r="M123" s="30">
        <v>208.8</v>
      </c>
      <c r="N123" s="30">
        <v>78.900000000000006</v>
      </c>
      <c r="O123" s="30">
        <v>129.9</v>
      </c>
      <c r="P123" s="30">
        <v>7466700</v>
      </c>
      <c r="Q123" s="30">
        <v>3651667</v>
      </c>
      <c r="R123" s="30">
        <v>502589</v>
      </c>
      <c r="S123" s="30">
        <v>3312444</v>
      </c>
      <c r="T123" s="45">
        <v>0</v>
      </c>
      <c r="U123" s="45">
        <v>0</v>
      </c>
    </row>
    <row r="124" spans="1:21" x14ac:dyDescent="0.3">
      <c r="A124" s="20">
        <f t="shared" si="7"/>
        <v>97</v>
      </c>
      <c r="B124" s="28" t="s">
        <v>355</v>
      </c>
      <c r="C124" s="20" t="s">
        <v>104</v>
      </c>
      <c r="D124" s="29">
        <v>39318</v>
      </c>
      <c r="E124" s="29">
        <v>42369</v>
      </c>
      <c r="F124" s="29">
        <v>42735</v>
      </c>
      <c r="G124" s="20">
        <v>25</v>
      </c>
      <c r="H124" s="20">
        <v>25</v>
      </c>
      <c r="I124" s="30">
        <v>341</v>
      </c>
      <c r="J124" s="20">
        <v>8</v>
      </c>
      <c r="K124" s="20">
        <v>8</v>
      </c>
      <c r="L124" s="20">
        <v>0</v>
      </c>
      <c r="M124" s="30">
        <v>341</v>
      </c>
      <c r="N124" s="30">
        <v>341</v>
      </c>
      <c r="O124" s="30">
        <v>0</v>
      </c>
      <c r="P124" s="30">
        <v>11668322</v>
      </c>
      <c r="Q124" s="30">
        <v>5807697</v>
      </c>
      <c r="R124" s="30">
        <v>799328</v>
      </c>
      <c r="S124" s="30">
        <v>5061297</v>
      </c>
      <c r="T124" s="45">
        <v>0</v>
      </c>
      <c r="U124" s="45">
        <v>0</v>
      </c>
    </row>
    <row r="125" spans="1:21" x14ac:dyDescent="0.3">
      <c r="A125" s="20">
        <f t="shared" si="7"/>
        <v>98</v>
      </c>
      <c r="B125" s="28" t="s">
        <v>356</v>
      </c>
      <c r="C125" s="20" t="s">
        <v>105</v>
      </c>
      <c r="D125" s="29">
        <v>39318</v>
      </c>
      <c r="E125" s="29">
        <v>42369</v>
      </c>
      <c r="F125" s="29">
        <v>42735</v>
      </c>
      <c r="G125" s="20">
        <v>21</v>
      </c>
      <c r="H125" s="20">
        <v>21</v>
      </c>
      <c r="I125" s="30">
        <v>338.8</v>
      </c>
      <c r="J125" s="20">
        <v>8</v>
      </c>
      <c r="K125" s="20">
        <v>4</v>
      </c>
      <c r="L125" s="20">
        <v>4</v>
      </c>
      <c r="M125" s="30">
        <v>338.8</v>
      </c>
      <c r="N125" s="30">
        <v>169.4</v>
      </c>
      <c r="O125" s="30">
        <v>169.4</v>
      </c>
      <c r="P125" s="30">
        <v>11871744</v>
      </c>
      <c r="Q125" s="30">
        <v>5892379</v>
      </c>
      <c r="R125" s="30">
        <v>810983</v>
      </c>
      <c r="S125" s="30">
        <v>5168382</v>
      </c>
      <c r="T125" s="45">
        <v>0</v>
      </c>
      <c r="U125" s="45">
        <v>0</v>
      </c>
    </row>
    <row r="126" spans="1:21" x14ac:dyDescent="0.3">
      <c r="A126" s="20">
        <f t="shared" si="7"/>
        <v>99</v>
      </c>
      <c r="B126" s="28" t="s">
        <v>357</v>
      </c>
      <c r="C126" s="20" t="s">
        <v>106</v>
      </c>
      <c r="D126" s="29">
        <v>39318</v>
      </c>
      <c r="E126" s="29">
        <v>42369</v>
      </c>
      <c r="F126" s="29">
        <v>42735</v>
      </c>
      <c r="G126" s="20">
        <v>32</v>
      </c>
      <c r="H126" s="20">
        <v>32</v>
      </c>
      <c r="I126" s="30">
        <v>334.5</v>
      </c>
      <c r="J126" s="20">
        <v>8</v>
      </c>
      <c r="K126" s="20">
        <v>3</v>
      </c>
      <c r="L126" s="20">
        <v>5</v>
      </c>
      <c r="M126" s="30">
        <v>334.5</v>
      </c>
      <c r="N126" s="30">
        <v>117.2</v>
      </c>
      <c r="O126" s="30">
        <v>217.3</v>
      </c>
      <c r="P126" s="30">
        <v>11827929</v>
      </c>
      <c r="Q126" s="30">
        <v>5925663</v>
      </c>
      <c r="R126" s="30">
        <v>815565</v>
      </c>
      <c r="S126" s="30">
        <v>5086701</v>
      </c>
      <c r="T126" s="45">
        <v>0</v>
      </c>
      <c r="U126" s="45">
        <v>0</v>
      </c>
    </row>
    <row r="127" spans="1:21" x14ac:dyDescent="0.3">
      <c r="A127" s="20">
        <f t="shared" si="7"/>
        <v>100</v>
      </c>
      <c r="B127" s="28" t="s">
        <v>358</v>
      </c>
      <c r="C127" s="20" t="s">
        <v>94</v>
      </c>
      <c r="D127" s="29">
        <v>39318</v>
      </c>
      <c r="E127" s="29">
        <v>42369</v>
      </c>
      <c r="F127" s="29">
        <v>42735</v>
      </c>
      <c r="G127" s="20">
        <v>24</v>
      </c>
      <c r="H127" s="20">
        <v>24</v>
      </c>
      <c r="I127" s="30">
        <v>347.1</v>
      </c>
      <c r="J127" s="20">
        <v>9</v>
      </c>
      <c r="K127" s="20">
        <v>6</v>
      </c>
      <c r="L127" s="20">
        <v>3</v>
      </c>
      <c r="M127" s="30">
        <v>347.1</v>
      </c>
      <c r="N127" s="30">
        <v>215</v>
      </c>
      <c r="O127" s="30">
        <v>132.1</v>
      </c>
      <c r="P127" s="30">
        <v>12152719</v>
      </c>
      <c r="Q127" s="30">
        <v>6042238</v>
      </c>
      <c r="R127" s="30">
        <v>831608</v>
      </c>
      <c r="S127" s="30">
        <v>5278873</v>
      </c>
      <c r="T127" s="45">
        <v>0</v>
      </c>
      <c r="U127" s="45">
        <v>0</v>
      </c>
    </row>
    <row r="128" spans="1:21" x14ac:dyDescent="0.3">
      <c r="A128" s="20">
        <f t="shared" si="7"/>
        <v>101</v>
      </c>
      <c r="B128" s="28" t="s">
        <v>359</v>
      </c>
      <c r="C128" s="20" t="s">
        <v>97</v>
      </c>
      <c r="D128" s="29">
        <v>39318</v>
      </c>
      <c r="E128" s="29">
        <v>42369</v>
      </c>
      <c r="F128" s="29">
        <v>42735</v>
      </c>
      <c r="G128" s="20">
        <v>19</v>
      </c>
      <c r="H128" s="20">
        <v>19</v>
      </c>
      <c r="I128" s="30">
        <v>336.4</v>
      </c>
      <c r="J128" s="20">
        <v>8</v>
      </c>
      <c r="K128" s="20">
        <v>7</v>
      </c>
      <c r="L128" s="20">
        <v>1</v>
      </c>
      <c r="M128" s="30">
        <v>336.4</v>
      </c>
      <c r="N128" s="30">
        <v>297.89999999999998</v>
      </c>
      <c r="O128" s="30">
        <v>38.5</v>
      </c>
      <c r="P128" s="30">
        <v>11788083</v>
      </c>
      <c r="Q128" s="30">
        <v>5911738</v>
      </c>
      <c r="R128" s="30">
        <v>813647</v>
      </c>
      <c r="S128" s="30">
        <v>5062698</v>
      </c>
      <c r="T128" s="45">
        <v>0</v>
      </c>
      <c r="U128" s="45">
        <v>0</v>
      </c>
    </row>
    <row r="129" spans="1:21" x14ac:dyDescent="0.3">
      <c r="A129" s="20">
        <f t="shared" si="7"/>
        <v>102</v>
      </c>
      <c r="B129" s="28" t="s">
        <v>360</v>
      </c>
      <c r="C129" s="20" t="s">
        <v>98</v>
      </c>
      <c r="D129" s="29">
        <v>39318</v>
      </c>
      <c r="E129" s="29">
        <v>42369</v>
      </c>
      <c r="F129" s="29">
        <v>42735</v>
      </c>
      <c r="G129" s="20">
        <v>21</v>
      </c>
      <c r="H129" s="20">
        <v>21</v>
      </c>
      <c r="I129" s="30">
        <v>336.8</v>
      </c>
      <c r="J129" s="20">
        <v>8</v>
      </c>
      <c r="K129" s="20">
        <v>8</v>
      </c>
      <c r="L129" s="20">
        <v>0</v>
      </c>
      <c r="M129" s="30">
        <v>336.8</v>
      </c>
      <c r="N129" s="30">
        <v>336.8</v>
      </c>
      <c r="O129" s="30">
        <v>0</v>
      </c>
      <c r="P129" s="30">
        <v>11693725</v>
      </c>
      <c r="Q129" s="30">
        <v>5809496</v>
      </c>
      <c r="R129" s="30">
        <v>799575</v>
      </c>
      <c r="S129" s="30">
        <v>5084654</v>
      </c>
      <c r="T129" s="45">
        <v>0</v>
      </c>
      <c r="U129" s="45">
        <v>0</v>
      </c>
    </row>
    <row r="130" spans="1:21" x14ac:dyDescent="0.3">
      <c r="A130" s="20">
        <f t="shared" si="7"/>
        <v>103</v>
      </c>
      <c r="B130" s="28" t="s">
        <v>361</v>
      </c>
      <c r="C130" s="20" t="s">
        <v>99</v>
      </c>
      <c r="D130" s="29">
        <v>39318</v>
      </c>
      <c r="E130" s="29">
        <v>42369</v>
      </c>
      <c r="F130" s="29">
        <v>42735</v>
      </c>
      <c r="G130" s="20">
        <v>22</v>
      </c>
      <c r="H130" s="20">
        <v>22</v>
      </c>
      <c r="I130" s="30">
        <v>329.8</v>
      </c>
      <c r="J130" s="20">
        <v>8</v>
      </c>
      <c r="K130" s="20">
        <v>6</v>
      </c>
      <c r="L130" s="20">
        <v>2</v>
      </c>
      <c r="M130" s="30">
        <v>329.8</v>
      </c>
      <c r="N130" s="30">
        <v>253.7</v>
      </c>
      <c r="O130" s="30">
        <v>76.099999999999994</v>
      </c>
      <c r="P130" s="30">
        <v>11738660</v>
      </c>
      <c r="Q130" s="30">
        <v>5708634</v>
      </c>
      <c r="R130" s="30">
        <v>785694</v>
      </c>
      <c r="S130" s="30">
        <v>5244332</v>
      </c>
      <c r="T130" s="45">
        <v>0</v>
      </c>
      <c r="U130" s="45">
        <v>0</v>
      </c>
    </row>
    <row r="131" spans="1:21" x14ac:dyDescent="0.3">
      <c r="A131" s="20">
        <f t="shared" si="7"/>
        <v>104</v>
      </c>
      <c r="B131" s="28" t="s">
        <v>362</v>
      </c>
      <c r="C131" s="20" t="s">
        <v>100</v>
      </c>
      <c r="D131" s="29">
        <v>39318</v>
      </c>
      <c r="E131" s="29">
        <v>42369</v>
      </c>
      <c r="F131" s="29">
        <v>42735</v>
      </c>
      <c r="G131" s="20">
        <v>28</v>
      </c>
      <c r="H131" s="20">
        <v>28</v>
      </c>
      <c r="I131" s="30">
        <v>335.5</v>
      </c>
      <c r="J131" s="20">
        <v>8</v>
      </c>
      <c r="K131" s="20">
        <v>3</v>
      </c>
      <c r="L131" s="20">
        <v>5</v>
      </c>
      <c r="M131" s="30">
        <v>335.5</v>
      </c>
      <c r="N131" s="30">
        <v>126.8</v>
      </c>
      <c r="O131" s="30">
        <v>208.7</v>
      </c>
      <c r="P131" s="30">
        <v>12182873</v>
      </c>
      <c r="Q131" s="30">
        <v>5927697</v>
      </c>
      <c r="R131" s="30">
        <v>815842</v>
      </c>
      <c r="S131" s="30">
        <v>5439334</v>
      </c>
      <c r="T131" s="45">
        <v>0</v>
      </c>
      <c r="U131" s="45">
        <v>0</v>
      </c>
    </row>
    <row r="132" spans="1:21" x14ac:dyDescent="0.3">
      <c r="A132" s="20">
        <f t="shared" si="7"/>
        <v>105</v>
      </c>
      <c r="B132" s="28" t="s">
        <v>363</v>
      </c>
      <c r="C132" s="20" t="s">
        <v>101</v>
      </c>
      <c r="D132" s="29">
        <v>39318</v>
      </c>
      <c r="E132" s="29">
        <v>42369</v>
      </c>
      <c r="F132" s="29">
        <v>42735</v>
      </c>
      <c r="G132" s="20">
        <v>20</v>
      </c>
      <c r="H132" s="20">
        <v>20</v>
      </c>
      <c r="I132" s="30">
        <v>341.8</v>
      </c>
      <c r="J132" s="20">
        <v>9</v>
      </c>
      <c r="K132" s="20">
        <v>8</v>
      </c>
      <c r="L132" s="20">
        <v>1</v>
      </c>
      <c r="M132" s="30">
        <v>341.8</v>
      </c>
      <c r="N132" s="30">
        <v>331.5</v>
      </c>
      <c r="O132" s="30">
        <v>10.3</v>
      </c>
      <c r="P132" s="30">
        <v>11570495</v>
      </c>
      <c r="Q132" s="30">
        <v>5812582</v>
      </c>
      <c r="R132" s="30">
        <v>800000</v>
      </c>
      <c r="S132" s="30">
        <v>4957913</v>
      </c>
      <c r="T132" s="45">
        <v>0</v>
      </c>
      <c r="U132" s="45">
        <v>0</v>
      </c>
    </row>
    <row r="133" spans="1:21" x14ac:dyDescent="0.3">
      <c r="A133" s="20">
        <f t="shared" si="7"/>
        <v>106</v>
      </c>
      <c r="B133" s="28" t="s">
        <v>364</v>
      </c>
      <c r="C133" s="20" t="s">
        <v>102</v>
      </c>
      <c r="D133" s="29">
        <v>39318</v>
      </c>
      <c r="E133" s="29">
        <v>42369</v>
      </c>
      <c r="F133" s="29">
        <v>42735</v>
      </c>
      <c r="G133" s="20">
        <v>26</v>
      </c>
      <c r="H133" s="20">
        <v>26</v>
      </c>
      <c r="I133" s="30">
        <v>331.3</v>
      </c>
      <c r="J133" s="20">
        <v>9</v>
      </c>
      <c r="K133" s="20">
        <v>6</v>
      </c>
      <c r="L133" s="20">
        <v>3</v>
      </c>
      <c r="M133" s="30">
        <v>331.3</v>
      </c>
      <c r="N133" s="30">
        <v>203.6</v>
      </c>
      <c r="O133" s="30">
        <v>127.7</v>
      </c>
      <c r="P133" s="30">
        <v>11524903</v>
      </c>
      <c r="Q133" s="30">
        <v>5725062</v>
      </c>
      <c r="R133" s="30">
        <v>787955</v>
      </c>
      <c r="S133" s="30">
        <v>5011886</v>
      </c>
      <c r="T133" s="45">
        <v>0</v>
      </c>
      <c r="U133" s="45">
        <v>0</v>
      </c>
    </row>
    <row r="134" spans="1:21" x14ac:dyDescent="0.3">
      <c r="A134" s="20">
        <f t="shared" si="7"/>
        <v>107</v>
      </c>
      <c r="B134" s="28" t="s">
        <v>365</v>
      </c>
      <c r="C134" s="20" t="s">
        <v>103</v>
      </c>
      <c r="D134" s="29">
        <v>39318</v>
      </c>
      <c r="E134" s="29">
        <v>42369</v>
      </c>
      <c r="F134" s="29">
        <v>42735</v>
      </c>
      <c r="G134" s="20">
        <v>17</v>
      </c>
      <c r="H134" s="20">
        <v>17</v>
      </c>
      <c r="I134" s="30">
        <v>339.7</v>
      </c>
      <c r="J134" s="20">
        <v>8</v>
      </c>
      <c r="K134" s="20">
        <v>5</v>
      </c>
      <c r="L134" s="20">
        <v>3</v>
      </c>
      <c r="M134" s="30">
        <v>339.7</v>
      </c>
      <c r="N134" s="30">
        <v>222.3</v>
      </c>
      <c r="O134" s="30">
        <v>117.4</v>
      </c>
      <c r="P134" s="30">
        <v>12039512</v>
      </c>
      <c r="Q134" s="30">
        <v>5907173</v>
      </c>
      <c r="R134" s="30">
        <v>813019</v>
      </c>
      <c r="S134" s="30">
        <v>5319320</v>
      </c>
      <c r="T134" s="45">
        <v>0</v>
      </c>
      <c r="U134" s="45">
        <v>0</v>
      </c>
    </row>
    <row r="135" spans="1:21" x14ac:dyDescent="0.3">
      <c r="A135" s="20">
        <f t="shared" si="7"/>
        <v>108</v>
      </c>
      <c r="B135" s="28" t="s">
        <v>366</v>
      </c>
      <c r="C135" s="20" t="s">
        <v>95</v>
      </c>
      <c r="D135" s="29">
        <v>39318</v>
      </c>
      <c r="E135" s="29">
        <v>42369</v>
      </c>
      <c r="F135" s="29">
        <v>42735</v>
      </c>
      <c r="G135" s="20">
        <v>16</v>
      </c>
      <c r="H135" s="20">
        <v>16</v>
      </c>
      <c r="I135" s="30">
        <v>187.3</v>
      </c>
      <c r="J135" s="20">
        <v>5</v>
      </c>
      <c r="K135" s="20">
        <v>5</v>
      </c>
      <c r="L135" s="20">
        <v>0</v>
      </c>
      <c r="M135" s="30">
        <v>187.3</v>
      </c>
      <c r="N135" s="30">
        <v>187.3</v>
      </c>
      <c r="O135" s="30">
        <v>0</v>
      </c>
      <c r="P135" s="30">
        <v>6552426</v>
      </c>
      <c r="Q135" s="30">
        <v>3286671</v>
      </c>
      <c r="R135" s="30">
        <v>452352</v>
      </c>
      <c r="S135" s="30">
        <v>2813403</v>
      </c>
      <c r="T135" s="45">
        <v>0</v>
      </c>
      <c r="U135" s="45">
        <v>0</v>
      </c>
    </row>
    <row r="136" spans="1:21" x14ac:dyDescent="0.3">
      <c r="A136" s="20">
        <f t="shared" si="7"/>
        <v>109</v>
      </c>
      <c r="B136" s="28" t="s">
        <v>367</v>
      </c>
      <c r="C136" s="20" t="s">
        <v>93</v>
      </c>
      <c r="D136" s="29">
        <v>39318</v>
      </c>
      <c r="E136" s="29">
        <v>42369</v>
      </c>
      <c r="F136" s="29">
        <v>42735</v>
      </c>
      <c r="G136" s="20">
        <v>33</v>
      </c>
      <c r="H136" s="20">
        <v>33</v>
      </c>
      <c r="I136" s="30">
        <v>417</v>
      </c>
      <c r="J136" s="20">
        <v>16</v>
      </c>
      <c r="K136" s="20">
        <v>10</v>
      </c>
      <c r="L136" s="20">
        <v>6</v>
      </c>
      <c r="M136" s="30">
        <v>417</v>
      </c>
      <c r="N136" s="30">
        <v>249.4</v>
      </c>
      <c r="O136" s="30">
        <v>167.6</v>
      </c>
      <c r="P136" s="30">
        <v>14794274</v>
      </c>
      <c r="Q136" s="30">
        <v>7138756</v>
      </c>
      <c r="R136" s="30">
        <v>982525</v>
      </c>
      <c r="S136" s="30">
        <v>6672993</v>
      </c>
      <c r="T136" s="45">
        <v>0</v>
      </c>
      <c r="U136" s="45">
        <v>0</v>
      </c>
    </row>
    <row r="137" spans="1:21" x14ac:dyDescent="0.3">
      <c r="A137" s="20">
        <f t="shared" si="7"/>
        <v>110</v>
      </c>
      <c r="B137" s="28" t="s">
        <v>368</v>
      </c>
      <c r="C137" s="20" t="s">
        <v>96</v>
      </c>
      <c r="D137" s="29">
        <v>39318</v>
      </c>
      <c r="E137" s="29">
        <v>42369</v>
      </c>
      <c r="F137" s="29">
        <v>42735</v>
      </c>
      <c r="G137" s="20">
        <v>9</v>
      </c>
      <c r="H137" s="20">
        <v>9</v>
      </c>
      <c r="I137" s="30">
        <v>69.599999999999994</v>
      </c>
      <c r="J137" s="20">
        <v>2</v>
      </c>
      <c r="K137" s="20">
        <v>1</v>
      </c>
      <c r="L137" s="20">
        <v>1</v>
      </c>
      <c r="M137" s="30">
        <v>69.599999999999994</v>
      </c>
      <c r="N137" s="30">
        <v>28.1</v>
      </c>
      <c r="O137" s="30">
        <v>41.5</v>
      </c>
      <c r="P137" s="30">
        <v>2442197</v>
      </c>
      <c r="Q137" s="30">
        <v>1189615</v>
      </c>
      <c r="R137" s="30">
        <v>163730</v>
      </c>
      <c r="S137" s="30">
        <v>1088852</v>
      </c>
      <c r="T137" s="45">
        <v>0</v>
      </c>
      <c r="U137" s="45">
        <v>0</v>
      </c>
    </row>
    <row r="138" spans="1:21" x14ac:dyDescent="0.3">
      <c r="A138" s="20">
        <f t="shared" si="7"/>
        <v>111</v>
      </c>
      <c r="B138" s="28" t="s">
        <v>370</v>
      </c>
      <c r="C138" s="20" t="s">
        <v>740</v>
      </c>
      <c r="D138" s="29">
        <v>39038</v>
      </c>
      <c r="E138" s="29">
        <v>42369</v>
      </c>
      <c r="F138" s="29">
        <v>42735</v>
      </c>
      <c r="G138" s="20">
        <v>3</v>
      </c>
      <c r="H138" s="20">
        <v>3</v>
      </c>
      <c r="I138" s="30">
        <v>450.89</v>
      </c>
      <c r="J138" s="20">
        <v>1</v>
      </c>
      <c r="K138" s="20">
        <v>1</v>
      </c>
      <c r="L138" s="20">
        <v>0</v>
      </c>
      <c r="M138" s="30">
        <v>56.3</v>
      </c>
      <c r="N138" s="30">
        <v>56.3</v>
      </c>
      <c r="O138" s="30">
        <v>0</v>
      </c>
      <c r="P138" s="30">
        <v>2018542</v>
      </c>
      <c r="Q138" s="30">
        <v>1009701</v>
      </c>
      <c r="R138" s="30">
        <v>138968</v>
      </c>
      <c r="S138" s="30">
        <v>869873</v>
      </c>
      <c r="T138" s="45">
        <v>0</v>
      </c>
      <c r="U138" s="45">
        <v>0</v>
      </c>
    </row>
    <row r="139" spans="1:21" x14ac:dyDescent="0.3">
      <c r="A139" s="20">
        <f t="shared" si="7"/>
        <v>112</v>
      </c>
      <c r="B139" s="28" t="s">
        <v>371</v>
      </c>
      <c r="C139" s="20" t="s">
        <v>741</v>
      </c>
      <c r="D139" s="29">
        <v>39038</v>
      </c>
      <c r="E139" s="29">
        <v>42369</v>
      </c>
      <c r="F139" s="29">
        <v>42735</v>
      </c>
      <c r="G139" s="20">
        <v>23</v>
      </c>
      <c r="H139" s="20">
        <v>1</v>
      </c>
      <c r="I139" s="30">
        <v>388.5</v>
      </c>
      <c r="J139" s="20">
        <v>1</v>
      </c>
      <c r="K139" s="20">
        <v>1</v>
      </c>
      <c r="L139" s="20">
        <v>0</v>
      </c>
      <c r="M139" s="30">
        <v>42.1</v>
      </c>
      <c r="N139" s="30">
        <v>42.1</v>
      </c>
      <c r="O139" s="30">
        <v>0</v>
      </c>
      <c r="P139" s="30">
        <v>1509424</v>
      </c>
      <c r="Q139" s="30">
        <v>755034</v>
      </c>
      <c r="R139" s="30">
        <v>103917</v>
      </c>
      <c r="S139" s="30">
        <v>650473</v>
      </c>
      <c r="T139" s="45">
        <v>0</v>
      </c>
      <c r="U139" s="45">
        <v>0</v>
      </c>
    </row>
    <row r="140" spans="1:21" x14ac:dyDescent="0.3">
      <c r="A140" s="20">
        <f t="shared" si="7"/>
        <v>113</v>
      </c>
      <c r="B140" s="28" t="s">
        <v>372</v>
      </c>
      <c r="C140" s="20" t="s">
        <v>186</v>
      </c>
      <c r="D140" s="29">
        <v>39588</v>
      </c>
      <c r="E140" s="29">
        <v>42369</v>
      </c>
      <c r="F140" s="29">
        <v>42735</v>
      </c>
      <c r="G140" s="20">
        <v>42</v>
      </c>
      <c r="H140" s="20">
        <v>42</v>
      </c>
      <c r="I140" s="30">
        <v>719.9</v>
      </c>
      <c r="J140" s="20">
        <v>18</v>
      </c>
      <c r="K140" s="20">
        <v>15</v>
      </c>
      <c r="L140" s="20">
        <v>3</v>
      </c>
      <c r="M140" s="30">
        <v>719.9</v>
      </c>
      <c r="N140" s="30">
        <v>613.29999999999995</v>
      </c>
      <c r="O140" s="30">
        <v>106.6</v>
      </c>
      <c r="P140" s="30">
        <v>25406894</v>
      </c>
      <c r="Q140" s="30">
        <v>12597329</v>
      </c>
      <c r="R140" s="30">
        <v>1733803</v>
      </c>
      <c r="S140" s="30">
        <v>11075762</v>
      </c>
      <c r="T140" s="45">
        <v>0</v>
      </c>
      <c r="U140" s="45">
        <v>0</v>
      </c>
    </row>
    <row r="141" spans="1:21" x14ac:dyDescent="0.3">
      <c r="A141" s="20">
        <f t="shared" si="7"/>
        <v>114</v>
      </c>
      <c r="B141" s="28" t="s">
        <v>373</v>
      </c>
      <c r="C141" s="20" t="s">
        <v>187</v>
      </c>
      <c r="D141" s="29">
        <v>39588</v>
      </c>
      <c r="E141" s="29">
        <v>42369</v>
      </c>
      <c r="F141" s="29">
        <v>42735</v>
      </c>
      <c r="G141" s="20">
        <v>27</v>
      </c>
      <c r="H141" s="20">
        <v>27</v>
      </c>
      <c r="I141" s="30">
        <v>469.4</v>
      </c>
      <c r="J141" s="20">
        <v>10</v>
      </c>
      <c r="K141" s="20">
        <v>4</v>
      </c>
      <c r="L141" s="20">
        <v>6</v>
      </c>
      <c r="M141" s="30">
        <v>469.4</v>
      </c>
      <c r="N141" s="30">
        <v>221.6</v>
      </c>
      <c r="O141" s="30">
        <v>247.8</v>
      </c>
      <c r="P141" s="30">
        <v>16610845</v>
      </c>
      <c r="Q141" s="30">
        <v>8032844</v>
      </c>
      <c r="R141" s="30">
        <v>1105582</v>
      </c>
      <c r="S141" s="30">
        <v>7472419</v>
      </c>
      <c r="T141" s="45">
        <v>0</v>
      </c>
      <c r="U141" s="45">
        <v>0</v>
      </c>
    </row>
    <row r="142" spans="1:21" x14ac:dyDescent="0.3">
      <c r="A142" s="20">
        <f t="shared" si="7"/>
        <v>115</v>
      </c>
      <c r="B142" s="28" t="s">
        <v>374</v>
      </c>
      <c r="C142" s="20" t="s">
        <v>134</v>
      </c>
      <c r="D142" s="29">
        <v>39588</v>
      </c>
      <c r="E142" s="29">
        <v>42369</v>
      </c>
      <c r="F142" s="29">
        <v>42735</v>
      </c>
      <c r="G142" s="20">
        <v>28</v>
      </c>
      <c r="H142" s="20">
        <v>28</v>
      </c>
      <c r="I142" s="30">
        <v>483.1</v>
      </c>
      <c r="J142" s="20">
        <v>9</v>
      </c>
      <c r="K142" s="20">
        <v>8</v>
      </c>
      <c r="L142" s="20">
        <v>1</v>
      </c>
      <c r="M142" s="30">
        <v>483.1</v>
      </c>
      <c r="N142" s="30">
        <v>425.2</v>
      </c>
      <c r="O142" s="30">
        <v>57.9</v>
      </c>
      <c r="P142" s="30">
        <v>17140927</v>
      </c>
      <c r="Q142" s="30">
        <v>8270454</v>
      </c>
      <c r="R142" s="30">
        <v>1138283</v>
      </c>
      <c r="S142" s="30">
        <v>7732190</v>
      </c>
      <c r="T142" s="45">
        <v>0</v>
      </c>
      <c r="U142" s="45">
        <v>0</v>
      </c>
    </row>
    <row r="143" spans="1:21" x14ac:dyDescent="0.3">
      <c r="A143" s="20">
        <f t="shared" si="7"/>
        <v>116</v>
      </c>
      <c r="B143" s="28" t="s">
        <v>375</v>
      </c>
      <c r="C143" s="20" t="s">
        <v>188</v>
      </c>
      <c r="D143" s="29">
        <v>39588</v>
      </c>
      <c r="E143" s="29">
        <v>42369</v>
      </c>
      <c r="F143" s="29">
        <v>42735</v>
      </c>
      <c r="G143" s="20">
        <v>20</v>
      </c>
      <c r="H143" s="20">
        <v>20</v>
      </c>
      <c r="I143" s="30">
        <v>495</v>
      </c>
      <c r="J143" s="20">
        <v>11</v>
      </c>
      <c r="K143" s="20">
        <v>3</v>
      </c>
      <c r="L143" s="20">
        <v>8</v>
      </c>
      <c r="M143" s="30">
        <v>495</v>
      </c>
      <c r="N143" s="30">
        <v>162.19999999999999</v>
      </c>
      <c r="O143" s="30">
        <v>332.8</v>
      </c>
      <c r="P143" s="30">
        <v>17753722</v>
      </c>
      <c r="Q143" s="30">
        <v>8533781</v>
      </c>
      <c r="R143" s="30">
        <v>1174525</v>
      </c>
      <c r="S143" s="30">
        <v>8045416</v>
      </c>
      <c r="T143" s="45">
        <v>0</v>
      </c>
      <c r="U143" s="45">
        <v>0</v>
      </c>
    </row>
    <row r="144" spans="1:21" x14ac:dyDescent="0.3">
      <c r="A144" s="20">
        <f t="shared" si="7"/>
        <v>117</v>
      </c>
      <c r="B144" s="28" t="s">
        <v>376</v>
      </c>
      <c r="C144" s="20" t="s">
        <v>205</v>
      </c>
      <c r="D144" s="29">
        <v>39588</v>
      </c>
      <c r="E144" s="29">
        <v>42369</v>
      </c>
      <c r="F144" s="29">
        <v>42735</v>
      </c>
      <c r="G144" s="20">
        <v>29</v>
      </c>
      <c r="H144" s="20">
        <v>29</v>
      </c>
      <c r="I144" s="30">
        <v>475.2</v>
      </c>
      <c r="J144" s="20">
        <v>13</v>
      </c>
      <c r="K144" s="20">
        <v>13</v>
      </c>
      <c r="L144" s="20">
        <v>0</v>
      </c>
      <c r="M144" s="30">
        <v>475.2</v>
      </c>
      <c r="N144" s="30">
        <v>475.2</v>
      </c>
      <c r="O144" s="30">
        <v>0</v>
      </c>
      <c r="P144" s="30">
        <v>16708986</v>
      </c>
      <c r="Q144" s="30">
        <v>8124623</v>
      </c>
      <c r="R144" s="30">
        <v>1118214</v>
      </c>
      <c r="S144" s="30">
        <v>7466149</v>
      </c>
      <c r="T144" s="45">
        <v>0</v>
      </c>
      <c r="U144" s="45">
        <v>0</v>
      </c>
    </row>
    <row r="145" spans="1:21" x14ac:dyDescent="0.3">
      <c r="A145" s="20">
        <f t="shared" si="7"/>
        <v>118</v>
      </c>
      <c r="B145" s="28" t="s">
        <v>377</v>
      </c>
      <c r="C145" s="20" t="s">
        <v>378</v>
      </c>
      <c r="D145" s="29">
        <v>39588</v>
      </c>
      <c r="E145" s="29">
        <v>42369</v>
      </c>
      <c r="F145" s="29">
        <v>42735</v>
      </c>
      <c r="G145" s="20">
        <v>39</v>
      </c>
      <c r="H145" s="20">
        <v>39</v>
      </c>
      <c r="I145" s="30">
        <v>348.7</v>
      </c>
      <c r="J145" s="20">
        <v>12</v>
      </c>
      <c r="K145" s="20">
        <v>11</v>
      </c>
      <c r="L145" s="20">
        <v>1</v>
      </c>
      <c r="M145" s="30">
        <v>348.7</v>
      </c>
      <c r="N145" s="30">
        <v>305.5</v>
      </c>
      <c r="O145" s="30">
        <v>43.2</v>
      </c>
      <c r="P145" s="30">
        <v>12436800</v>
      </c>
      <c r="Q145" s="30">
        <v>6224681</v>
      </c>
      <c r="R145" s="30">
        <v>856717</v>
      </c>
      <c r="S145" s="30">
        <v>5355402</v>
      </c>
      <c r="T145" s="45">
        <v>0</v>
      </c>
      <c r="U145" s="45">
        <v>0</v>
      </c>
    </row>
    <row r="146" spans="1:21" x14ac:dyDescent="0.3">
      <c r="A146" s="20">
        <f t="shared" si="7"/>
        <v>119</v>
      </c>
      <c r="B146" s="28" t="s">
        <v>379</v>
      </c>
      <c r="C146" s="20" t="s">
        <v>135</v>
      </c>
      <c r="D146" s="29">
        <v>39588</v>
      </c>
      <c r="E146" s="29">
        <v>42369</v>
      </c>
      <c r="F146" s="29">
        <v>42735</v>
      </c>
      <c r="G146" s="20">
        <v>7</v>
      </c>
      <c r="H146" s="20">
        <v>7</v>
      </c>
      <c r="I146" s="30">
        <v>349.4</v>
      </c>
      <c r="J146" s="20">
        <v>6</v>
      </c>
      <c r="K146" s="20">
        <v>6</v>
      </c>
      <c r="L146" s="20">
        <v>0</v>
      </c>
      <c r="M146" s="30">
        <v>349.4</v>
      </c>
      <c r="N146" s="30">
        <v>349.4</v>
      </c>
      <c r="O146" s="30">
        <v>0</v>
      </c>
      <c r="P146" s="30">
        <v>12400871</v>
      </c>
      <c r="Q146" s="30">
        <v>6138560</v>
      </c>
      <c r="R146" s="30">
        <v>844867</v>
      </c>
      <c r="S146" s="30">
        <v>5417444</v>
      </c>
      <c r="T146" s="45">
        <v>0</v>
      </c>
      <c r="U146" s="45">
        <v>0</v>
      </c>
    </row>
    <row r="147" spans="1:21" x14ac:dyDescent="0.3">
      <c r="A147" s="20">
        <f t="shared" si="7"/>
        <v>120</v>
      </c>
      <c r="B147" s="28" t="s">
        <v>380</v>
      </c>
      <c r="C147" s="20" t="s">
        <v>190</v>
      </c>
      <c r="D147" s="29">
        <v>39588</v>
      </c>
      <c r="E147" s="29">
        <v>42369</v>
      </c>
      <c r="F147" s="29">
        <v>42735</v>
      </c>
      <c r="G147" s="20">
        <v>36</v>
      </c>
      <c r="H147" s="20">
        <v>36</v>
      </c>
      <c r="I147" s="30">
        <v>472.35</v>
      </c>
      <c r="J147" s="20">
        <v>13</v>
      </c>
      <c r="K147" s="20">
        <v>8</v>
      </c>
      <c r="L147" s="20">
        <v>5</v>
      </c>
      <c r="M147" s="30">
        <v>472.35</v>
      </c>
      <c r="N147" s="30">
        <v>271.39999999999998</v>
      </c>
      <c r="O147" s="30">
        <v>200.95</v>
      </c>
      <c r="P147" s="30">
        <v>16775443</v>
      </c>
      <c r="Q147" s="30">
        <v>8367778</v>
      </c>
      <c r="R147" s="30">
        <v>1151678</v>
      </c>
      <c r="S147" s="30">
        <v>7255987</v>
      </c>
      <c r="T147" s="45">
        <v>0</v>
      </c>
      <c r="U147" s="45">
        <v>0</v>
      </c>
    </row>
    <row r="148" spans="1:21" x14ac:dyDescent="0.3">
      <c r="A148" s="20">
        <f t="shared" si="7"/>
        <v>121</v>
      </c>
      <c r="B148" s="28" t="s">
        <v>381</v>
      </c>
      <c r="C148" s="20" t="s">
        <v>191</v>
      </c>
      <c r="D148" s="29">
        <v>39588</v>
      </c>
      <c r="E148" s="29">
        <v>42369</v>
      </c>
      <c r="F148" s="29">
        <v>42735</v>
      </c>
      <c r="G148" s="20">
        <v>48</v>
      </c>
      <c r="H148" s="20">
        <v>48</v>
      </c>
      <c r="I148" s="30">
        <v>529.79</v>
      </c>
      <c r="J148" s="20">
        <v>19</v>
      </c>
      <c r="K148" s="20">
        <v>6</v>
      </c>
      <c r="L148" s="20">
        <v>13</v>
      </c>
      <c r="M148" s="30">
        <v>529.79</v>
      </c>
      <c r="N148" s="30">
        <v>110.39</v>
      </c>
      <c r="O148" s="30">
        <v>419.4</v>
      </c>
      <c r="P148" s="30">
        <v>18774580</v>
      </c>
      <c r="Q148" s="30">
        <v>9403536</v>
      </c>
      <c r="R148" s="30">
        <v>1294234</v>
      </c>
      <c r="S148" s="30">
        <v>8076810</v>
      </c>
      <c r="T148" s="45">
        <v>0</v>
      </c>
      <c r="U148" s="45">
        <v>0</v>
      </c>
    </row>
    <row r="149" spans="1:21" x14ac:dyDescent="0.3">
      <c r="A149" s="20">
        <f t="shared" si="7"/>
        <v>122</v>
      </c>
      <c r="B149" s="28" t="s">
        <v>382</v>
      </c>
      <c r="C149" s="20" t="s">
        <v>192</v>
      </c>
      <c r="D149" s="29">
        <v>39588</v>
      </c>
      <c r="E149" s="29">
        <v>42369</v>
      </c>
      <c r="F149" s="29">
        <v>42735</v>
      </c>
      <c r="G149" s="20">
        <v>28</v>
      </c>
      <c r="H149" s="20">
        <v>28</v>
      </c>
      <c r="I149" s="30">
        <v>629</v>
      </c>
      <c r="J149" s="20">
        <v>12</v>
      </c>
      <c r="K149" s="20">
        <v>8</v>
      </c>
      <c r="L149" s="20">
        <v>4</v>
      </c>
      <c r="M149" s="30">
        <v>629</v>
      </c>
      <c r="N149" s="30">
        <v>444.4</v>
      </c>
      <c r="O149" s="30">
        <v>184.6</v>
      </c>
      <c r="P149" s="30">
        <v>21849693</v>
      </c>
      <c r="Q149" s="30">
        <v>10920654</v>
      </c>
      <c r="R149" s="30">
        <v>1503037</v>
      </c>
      <c r="S149" s="30">
        <v>9426002</v>
      </c>
      <c r="T149" s="45">
        <v>0</v>
      </c>
      <c r="U149" s="45">
        <v>0</v>
      </c>
    </row>
    <row r="150" spans="1:21" x14ac:dyDescent="0.3">
      <c r="A150" s="20">
        <f t="shared" si="7"/>
        <v>123</v>
      </c>
      <c r="B150" s="28" t="s">
        <v>383</v>
      </c>
      <c r="C150" s="20" t="s">
        <v>199</v>
      </c>
      <c r="D150" s="29">
        <v>39588</v>
      </c>
      <c r="E150" s="29">
        <v>42369</v>
      </c>
      <c r="F150" s="29">
        <v>42735</v>
      </c>
      <c r="G150" s="20">
        <v>37</v>
      </c>
      <c r="H150" s="20">
        <v>37</v>
      </c>
      <c r="I150" s="30">
        <v>766.6</v>
      </c>
      <c r="J150" s="20">
        <v>20</v>
      </c>
      <c r="K150" s="20">
        <v>16</v>
      </c>
      <c r="L150" s="20">
        <v>4</v>
      </c>
      <c r="M150" s="30">
        <v>766.6</v>
      </c>
      <c r="N150" s="30">
        <v>570.20000000000005</v>
      </c>
      <c r="O150" s="30">
        <v>196.4</v>
      </c>
      <c r="P150" s="30">
        <v>27059752</v>
      </c>
      <c r="Q150" s="30">
        <v>13240661</v>
      </c>
      <c r="R150" s="30">
        <v>1822347</v>
      </c>
      <c r="S150" s="30">
        <v>11996744</v>
      </c>
      <c r="T150" s="45">
        <v>0</v>
      </c>
      <c r="U150" s="45">
        <v>0</v>
      </c>
    </row>
    <row r="151" spans="1:21" x14ac:dyDescent="0.3">
      <c r="A151" s="20">
        <f t="shared" si="7"/>
        <v>124</v>
      </c>
      <c r="B151" s="28" t="s">
        <v>384</v>
      </c>
      <c r="C151" s="20" t="s">
        <v>143</v>
      </c>
      <c r="D151" s="29">
        <v>39588</v>
      </c>
      <c r="E151" s="29">
        <v>42369</v>
      </c>
      <c r="F151" s="29">
        <v>42735</v>
      </c>
      <c r="G151" s="20">
        <v>2</v>
      </c>
      <c r="H151" s="20">
        <v>2</v>
      </c>
      <c r="I151" s="30">
        <v>60.9</v>
      </c>
      <c r="J151" s="20">
        <v>2</v>
      </c>
      <c r="K151" s="20">
        <v>2</v>
      </c>
      <c r="L151" s="20">
        <v>0</v>
      </c>
      <c r="M151" s="30">
        <v>60.9</v>
      </c>
      <c r="N151" s="30">
        <v>60.9</v>
      </c>
      <c r="O151" s="30">
        <v>0</v>
      </c>
      <c r="P151" s="30">
        <v>2055295</v>
      </c>
      <c r="Q151" s="30">
        <v>1035216</v>
      </c>
      <c r="R151" s="30">
        <v>142479</v>
      </c>
      <c r="S151" s="30">
        <v>877600</v>
      </c>
      <c r="T151" s="45">
        <v>0</v>
      </c>
      <c r="U151" s="45">
        <v>0</v>
      </c>
    </row>
    <row r="152" spans="1:21" x14ac:dyDescent="0.3">
      <c r="A152" s="20">
        <f t="shared" si="7"/>
        <v>125</v>
      </c>
      <c r="B152" s="28" t="s">
        <v>385</v>
      </c>
      <c r="C152" s="20" t="s">
        <v>142</v>
      </c>
      <c r="D152" s="29">
        <v>39588</v>
      </c>
      <c r="E152" s="29">
        <v>42369</v>
      </c>
      <c r="F152" s="29">
        <v>42735</v>
      </c>
      <c r="G152" s="20">
        <v>25</v>
      </c>
      <c r="H152" s="20">
        <v>25</v>
      </c>
      <c r="I152" s="30">
        <v>397.4</v>
      </c>
      <c r="J152" s="20">
        <v>9</v>
      </c>
      <c r="K152" s="20">
        <v>8</v>
      </c>
      <c r="L152" s="20">
        <v>1</v>
      </c>
      <c r="M152" s="30">
        <v>397.4</v>
      </c>
      <c r="N152" s="30">
        <v>349.2</v>
      </c>
      <c r="O152" s="30">
        <v>48.2</v>
      </c>
      <c r="P152" s="30">
        <v>14308254</v>
      </c>
      <c r="Q152" s="30">
        <v>7092244</v>
      </c>
      <c r="R152" s="30">
        <v>976121</v>
      </c>
      <c r="S152" s="30">
        <v>6239889</v>
      </c>
      <c r="T152" s="45">
        <v>0</v>
      </c>
      <c r="U152" s="45">
        <v>0</v>
      </c>
    </row>
    <row r="153" spans="1:21" x14ac:dyDescent="0.3">
      <c r="A153" s="20">
        <f t="shared" si="7"/>
        <v>126</v>
      </c>
      <c r="B153" s="28" t="s">
        <v>386</v>
      </c>
      <c r="C153" s="20" t="s">
        <v>136</v>
      </c>
      <c r="D153" s="29">
        <v>39588</v>
      </c>
      <c r="E153" s="29">
        <v>42369</v>
      </c>
      <c r="F153" s="29">
        <v>42735</v>
      </c>
      <c r="G153" s="20">
        <v>16</v>
      </c>
      <c r="H153" s="20">
        <v>16</v>
      </c>
      <c r="I153" s="30">
        <v>254.2</v>
      </c>
      <c r="J153" s="20">
        <v>5</v>
      </c>
      <c r="K153" s="20">
        <v>5</v>
      </c>
      <c r="L153" s="20">
        <v>0</v>
      </c>
      <c r="M153" s="30">
        <v>254.2</v>
      </c>
      <c r="N153" s="30">
        <v>254.2</v>
      </c>
      <c r="O153" s="30">
        <v>0</v>
      </c>
      <c r="P153" s="30">
        <v>8757178</v>
      </c>
      <c r="Q153" s="30">
        <v>4400299</v>
      </c>
      <c r="R153" s="30">
        <v>605624</v>
      </c>
      <c r="S153" s="30">
        <v>3751255</v>
      </c>
      <c r="T153" s="45">
        <v>0</v>
      </c>
      <c r="U153" s="45">
        <v>0</v>
      </c>
    </row>
    <row r="154" spans="1:21" x14ac:dyDescent="0.3">
      <c r="A154" s="20">
        <f t="shared" si="7"/>
        <v>127</v>
      </c>
      <c r="B154" s="28" t="s">
        <v>387</v>
      </c>
      <c r="C154" s="20" t="s">
        <v>147</v>
      </c>
      <c r="D154" s="29">
        <v>39588</v>
      </c>
      <c r="E154" s="29">
        <v>42369</v>
      </c>
      <c r="F154" s="29">
        <v>42735</v>
      </c>
      <c r="G154" s="20">
        <v>14</v>
      </c>
      <c r="H154" s="20">
        <v>14</v>
      </c>
      <c r="I154" s="30">
        <v>313.2</v>
      </c>
      <c r="J154" s="20">
        <v>7</v>
      </c>
      <c r="K154" s="20">
        <v>4</v>
      </c>
      <c r="L154" s="20">
        <v>3</v>
      </c>
      <c r="M154" s="30">
        <v>313.2</v>
      </c>
      <c r="N154" s="30">
        <v>206.6</v>
      </c>
      <c r="O154" s="30">
        <v>106.6</v>
      </c>
      <c r="P154" s="30">
        <v>10786653</v>
      </c>
      <c r="Q154" s="30">
        <v>5420245</v>
      </c>
      <c r="R154" s="30">
        <v>746002</v>
      </c>
      <c r="S154" s="30">
        <v>4620406</v>
      </c>
      <c r="T154" s="45">
        <v>0</v>
      </c>
      <c r="U154" s="45">
        <v>0</v>
      </c>
    </row>
    <row r="155" spans="1:21" x14ac:dyDescent="0.3">
      <c r="A155" s="20">
        <f t="shared" si="7"/>
        <v>128</v>
      </c>
      <c r="B155" s="28" t="s">
        <v>388</v>
      </c>
      <c r="C155" s="20" t="s">
        <v>137</v>
      </c>
      <c r="D155" s="29">
        <v>39588</v>
      </c>
      <c r="E155" s="29">
        <v>42369</v>
      </c>
      <c r="F155" s="29">
        <v>42735</v>
      </c>
      <c r="G155" s="20">
        <v>5</v>
      </c>
      <c r="H155" s="20">
        <v>5</v>
      </c>
      <c r="I155" s="30">
        <v>98.7</v>
      </c>
      <c r="J155" s="20">
        <v>3</v>
      </c>
      <c r="K155" s="20">
        <v>2</v>
      </c>
      <c r="L155" s="20">
        <v>1</v>
      </c>
      <c r="M155" s="30">
        <v>98.7</v>
      </c>
      <c r="N155" s="30">
        <v>83.7</v>
      </c>
      <c r="O155" s="30">
        <v>15</v>
      </c>
      <c r="P155" s="30">
        <v>3401921</v>
      </c>
      <c r="Q155" s="30">
        <v>1709296</v>
      </c>
      <c r="R155" s="30">
        <v>235254</v>
      </c>
      <c r="S155" s="30">
        <v>1457371</v>
      </c>
      <c r="T155" s="45">
        <v>0</v>
      </c>
      <c r="U155" s="45">
        <v>0</v>
      </c>
    </row>
    <row r="156" spans="1:21" x14ac:dyDescent="0.3">
      <c r="A156" s="20">
        <f t="shared" si="7"/>
        <v>129</v>
      </c>
      <c r="B156" s="28" t="s">
        <v>389</v>
      </c>
      <c r="C156" s="20" t="s">
        <v>200</v>
      </c>
      <c r="D156" s="29">
        <v>39588</v>
      </c>
      <c r="E156" s="29">
        <v>42369</v>
      </c>
      <c r="F156" s="29">
        <v>42735</v>
      </c>
      <c r="G156" s="20">
        <v>6</v>
      </c>
      <c r="H156" s="20">
        <v>6</v>
      </c>
      <c r="I156" s="30">
        <v>219.8</v>
      </c>
      <c r="J156" s="20">
        <v>4</v>
      </c>
      <c r="K156" s="20">
        <v>4</v>
      </c>
      <c r="L156" s="20">
        <v>0</v>
      </c>
      <c r="M156" s="30">
        <v>219.8</v>
      </c>
      <c r="N156" s="30">
        <v>219.8</v>
      </c>
      <c r="O156" s="30">
        <v>0</v>
      </c>
      <c r="P156" s="30">
        <v>7738816</v>
      </c>
      <c r="Q156" s="30">
        <v>3806901</v>
      </c>
      <c r="R156" s="30">
        <v>523952</v>
      </c>
      <c r="S156" s="30">
        <v>3407963</v>
      </c>
      <c r="T156" s="45">
        <v>0</v>
      </c>
      <c r="U156" s="45">
        <v>0</v>
      </c>
    </row>
    <row r="157" spans="1:21" x14ac:dyDescent="0.3">
      <c r="A157" s="20">
        <f t="shared" si="7"/>
        <v>130</v>
      </c>
      <c r="B157" s="28" t="s">
        <v>408</v>
      </c>
      <c r="C157" s="20" t="s">
        <v>202</v>
      </c>
      <c r="D157" s="29">
        <v>39588</v>
      </c>
      <c r="E157" s="29">
        <v>42369</v>
      </c>
      <c r="F157" s="29">
        <v>42735</v>
      </c>
      <c r="G157" s="20">
        <v>13</v>
      </c>
      <c r="H157" s="20">
        <v>13</v>
      </c>
      <c r="I157" s="30">
        <v>233.2</v>
      </c>
      <c r="J157" s="20">
        <v>4</v>
      </c>
      <c r="K157" s="20">
        <v>1</v>
      </c>
      <c r="L157" s="20">
        <v>3</v>
      </c>
      <c r="M157" s="30">
        <v>233.2</v>
      </c>
      <c r="N157" s="30">
        <v>87.7</v>
      </c>
      <c r="O157" s="30">
        <v>145.5</v>
      </c>
      <c r="P157" s="30">
        <v>8343596</v>
      </c>
      <c r="Q157" s="30">
        <v>4066298</v>
      </c>
      <c r="R157" s="30">
        <v>559655</v>
      </c>
      <c r="S157" s="30">
        <v>3717643</v>
      </c>
      <c r="T157" s="45">
        <v>0</v>
      </c>
      <c r="U157" s="45">
        <v>0</v>
      </c>
    </row>
    <row r="158" spans="1:21" x14ac:dyDescent="0.3">
      <c r="A158" s="20">
        <f t="shared" si="7"/>
        <v>131</v>
      </c>
      <c r="B158" s="28" t="s">
        <v>390</v>
      </c>
      <c r="C158" s="20" t="s">
        <v>139</v>
      </c>
      <c r="D158" s="29">
        <v>39588</v>
      </c>
      <c r="E158" s="29">
        <v>42369</v>
      </c>
      <c r="F158" s="29">
        <v>42735</v>
      </c>
      <c r="G158" s="20">
        <v>4</v>
      </c>
      <c r="H158" s="20">
        <v>4</v>
      </c>
      <c r="I158" s="30">
        <v>135.19999999999999</v>
      </c>
      <c r="J158" s="20">
        <v>3</v>
      </c>
      <c r="K158" s="20">
        <v>3</v>
      </c>
      <c r="L158" s="20">
        <v>0</v>
      </c>
      <c r="M158" s="30">
        <v>135.19999999999999</v>
      </c>
      <c r="N158" s="30">
        <v>135.19999999999999</v>
      </c>
      <c r="O158" s="30">
        <v>0</v>
      </c>
      <c r="P158" s="30">
        <v>4562824</v>
      </c>
      <c r="Q158" s="30">
        <v>2298212</v>
      </c>
      <c r="R158" s="30">
        <v>316309</v>
      </c>
      <c r="S158" s="30">
        <v>1948303</v>
      </c>
      <c r="T158" s="45">
        <v>0</v>
      </c>
      <c r="U158" s="45">
        <v>0</v>
      </c>
    </row>
    <row r="159" spans="1:21" x14ac:dyDescent="0.3">
      <c r="A159" s="20">
        <f t="shared" si="7"/>
        <v>132</v>
      </c>
      <c r="B159" s="28" t="s">
        <v>391</v>
      </c>
      <c r="C159" s="20" t="s">
        <v>204</v>
      </c>
      <c r="D159" s="29">
        <v>39588</v>
      </c>
      <c r="E159" s="29">
        <v>42369</v>
      </c>
      <c r="F159" s="29">
        <v>42735</v>
      </c>
      <c r="G159" s="20">
        <v>15</v>
      </c>
      <c r="H159" s="20">
        <v>15</v>
      </c>
      <c r="I159" s="30">
        <v>274.2</v>
      </c>
      <c r="J159" s="20">
        <v>6</v>
      </c>
      <c r="K159" s="20">
        <v>4</v>
      </c>
      <c r="L159" s="20">
        <v>2</v>
      </c>
      <c r="M159" s="30">
        <v>274.2</v>
      </c>
      <c r="N159" s="30">
        <v>154.80000000000001</v>
      </c>
      <c r="O159" s="30">
        <v>119.4</v>
      </c>
      <c r="P159" s="30">
        <v>9689332</v>
      </c>
      <c r="Q159" s="30">
        <v>4763036</v>
      </c>
      <c r="R159" s="30">
        <v>655549</v>
      </c>
      <c r="S159" s="30">
        <v>4270747</v>
      </c>
      <c r="T159" s="45">
        <v>0</v>
      </c>
      <c r="U159" s="45">
        <v>0</v>
      </c>
    </row>
    <row r="160" spans="1:21" x14ac:dyDescent="0.3">
      <c r="A160" s="20">
        <f t="shared" si="7"/>
        <v>133</v>
      </c>
      <c r="B160" s="28" t="s">
        <v>392</v>
      </c>
      <c r="C160" s="20" t="s">
        <v>148</v>
      </c>
      <c r="D160" s="29">
        <v>39588</v>
      </c>
      <c r="E160" s="29">
        <v>42369</v>
      </c>
      <c r="F160" s="29">
        <v>42735</v>
      </c>
      <c r="G160" s="20">
        <v>20</v>
      </c>
      <c r="H160" s="20">
        <v>20</v>
      </c>
      <c r="I160" s="30">
        <v>215.6</v>
      </c>
      <c r="J160" s="20">
        <v>7</v>
      </c>
      <c r="K160" s="20">
        <v>5</v>
      </c>
      <c r="L160" s="20">
        <v>2</v>
      </c>
      <c r="M160" s="30">
        <v>215.6</v>
      </c>
      <c r="N160" s="30">
        <v>146.30000000000001</v>
      </c>
      <c r="O160" s="30">
        <v>69.3</v>
      </c>
      <c r="P160" s="30">
        <v>7700730</v>
      </c>
      <c r="Q160" s="30">
        <v>3751484</v>
      </c>
      <c r="R160" s="30">
        <v>516325</v>
      </c>
      <c r="S160" s="30">
        <v>3432921</v>
      </c>
      <c r="T160" s="45">
        <v>0</v>
      </c>
      <c r="U160" s="45">
        <v>0</v>
      </c>
    </row>
    <row r="161" spans="1:21" x14ac:dyDescent="0.3">
      <c r="A161" s="20">
        <f t="shared" si="7"/>
        <v>134</v>
      </c>
      <c r="B161" s="28" t="s">
        <v>394</v>
      </c>
      <c r="C161" s="20">
        <v>53</v>
      </c>
      <c r="D161" s="29">
        <v>39457</v>
      </c>
      <c r="E161" s="29">
        <v>42369</v>
      </c>
      <c r="F161" s="29">
        <v>42735</v>
      </c>
      <c r="G161" s="53">
        <v>8</v>
      </c>
      <c r="H161" s="20">
        <v>1</v>
      </c>
      <c r="I161" s="30">
        <v>138</v>
      </c>
      <c r="J161" s="20">
        <v>1</v>
      </c>
      <c r="K161" s="20">
        <v>0</v>
      </c>
      <c r="L161" s="20">
        <v>1</v>
      </c>
      <c r="M161" s="30">
        <v>31</v>
      </c>
      <c r="N161" s="30">
        <v>0</v>
      </c>
      <c r="O161" s="30">
        <v>31</v>
      </c>
      <c r="P161" s="30">
        <v>1111453</v>
      </c>
      <c r="Q161" s="30">
        <v>555963</v>
      </c>
      <c r="R161" s="30">
        <v>76519</v>
      </c>
      <c r="S161" s="30">
        <v>478971</v>
      </c>
      <c r="T161" s="45">
        <v>0</v>
      </c>
      <c r="U161" s="45">
        <v>0</v>
      </c>
    </row>
    <row r="162" spans="1:21" x14ac:dyDescent="0.3">
      <c r="A162" s="20">
        <f t="shared" si="7"/>
        <v>135</v>
      </c>
      <c r="B162" s="28" t="s">
        <v>495</v>
      </c>
      <c r="C162" s="20" t="s">
        <v>487</v>
      </c>
      <c r="D162" s="29" t="s">
        <v>484</v>
      </c>
      <c r="E162" s="29">
        <v>42369</v>
      </c>
      <c r="F162" s="29">
        <v>42735</v>
      </c>
      <c r="G162" s="20">
        <v>58</v>
      </c>
      <c r="H162" s="20">
        <v>4</v>
      </c>
      <c r="I162" s="30">
        <v>794.4</v>
      </c>
      <c r="J162" s="20">
        <v>1</v>
      </c>
      <c r="K162" s="20">
        <v>0</v>
      </c>
      <c r="L162" s="20">
        <v>1</v>
      </c>
      <c r="M162" s="30">
        <v>23.5</v>
      </c>
      <c r="N162" s="30">
        <v>0</v>
      </c>
      <c r="O162" s="30">
        <v>23.5</v>
      </c>
      <c r="P162" s="30">
        <v>842553</v>
      </c>
      <c r="Q162" s="30">
        <v>421456</v>
      </c>
      <c r="R162" s="30">
        <v>58006</v>
      </c>
      <c r="S162" s="30">
        <v>363091</v>
      </c>
      <c r="T162" s="45">
        <v>0</v>
      </c>
      <c r="U162" s="45">
        <v>0</v>
      </c>
    </row>
    <row r="163" spans="1:21" x14ac:dyDescent="0.3">
      <c r="A163" s="20">
        <f t="shared" si="7"/>
        <v>136</v>
      </c>
      <c r="B163" s="28" t="s">
        <v>812</v>
      </c>
      <c r="C163" s="20" t="s">
        <v>235</v>
      </c>
      <c r="D163" s="29">
        <v>40120</v>
      </c>
      <c r="E163" s="29">
        <v>42369</v>
      </c>
      <c r="F163" s="29">
        <v>43465</v>
      </c>
      <c r="G163" s="20">
        <v>56</v>
      </c>
      <c r="H163" s="20">
        <v>3</v>
      </c>
      <c r="I163" s="30">
        <v>1031.27</v>
      </c>
      <c r="J163" s="20">
        <v>1</v>
      </c>
      <c r="K163" s="20">
        <v>1</v>
      </c>
      <c r="L163" s="20">
        <v>0</v>
      </c>
      <c r="M163" s="30">
        <v>23.14</v>
      </c>
      <c r="N163" s="30">
        <v>23.14</v>
      </c>
      <c r="O163" s="30">
        <v>0</v>
      </c>
      <c r="P163" s="30">
        <v>780945</v>
      </c>
      <c r="Q163" s="30">
        <v>393348</v>
      </c>
      <c r="R163" s="30">
        <v>54137</v>
      </c>
      <c r="S163" s="30">
        <v>333460</v>
      </c>
      <c r="T163" s="45">
        <v>0</v>
      </c>
      <c r="U163" s="45">
        <v>0</v>
      </c>
    </row>
    <row r="164" spans="1:21" x14ac:dyDescent="0.3">
      <c r="A164" s="20">
        <f t="shared" si="7"/>
        <v>137</v>
      </c>
      <c r="B164" s="28" t="s">
        <v>811</v>
      </c>
      <c r="C164" s="20" t="s">
        <v>76</v>
      </c>
      <c r="D164" s="29">
        <v>40120</v>
      </c>
      <c r="E164" s="29">
        <v>42369</v>
      </c>
      <c r="F164" s="29">
        <v>42735</v>
      </c>
      <c r="G164" s="20">
        <v>8</v>
      </c>
      <c r="H164" s="20">
        <v>3</v>
      </c>
      <c r="I164" s="30">
        <v>142.69999999999999</v>
      </c>
      <c r="J164" s="20">
        <v>1</v>
      </c>
      <c r="K164" s="20">
        <v>1</v>
      </c>
      <c r="L164" s="20">
        <v>0</v>
      </c>
      <c r="M164" s="30">
        <v>48.7</v>
      </c>
      <c r="N164" s="30">
        <v>48.7</v>
      </c>
      <c r="O164" s="30">
        <v>0</v>
      </c>
      <c r="P164" s="30">
        <v>1789000</v>
      </c>
      <c r="Q164" s="30">
        <v>848851</v>
      </c>
      <c r="R164" s="30">
        <v>116829</v>
      </c>
      <c r="S164" s="30">
        <v>823320</v>
      </c>
      <c r="T164" s="45">
        <v>0</v>
      </c>
      <c r="U164" s="45">
        <v>0</v>
      </c>
    </row>
    <row r="165" spans="1:21" x14ac:dyDescent="0.3">
      <c r="A165" s="20">
        <f t="shared" si="7"/>
        <v>138</v>
      </c>
      <c r="B165" s="28" t="s">
        <v>395</v>
      </c>
      <c r="C165" s="57" t="s">
        <v>738</v>
      </c>
      <c r="D165" s="29">
        <v>39038</v>
      </c>
      <c r="E165" s="29">
        <v>42369</v>
      </c>
      <c r="F165" s="29">
        <v>43465</v>
      </c>
      <c r="G165" s="20">
        <v>27</v>
      </c>
      <c r="H165" s="20">
        <v>4</v>
      </c>
      <c r="I165" s="30">
        <v>324.10000000000002</v>
      </c>
      <c r="J165" s="20">
        <v>1</v>
      </c>
      <c r="K165" s="20">
        <v>1</v>
      </c>
      <c r="L165" s="20">
        <v>0</v>
      </c>
      <c r="M165" s="30">
        <v>25</v>
      </c>
      <c r="N165" s="30">
        <v>25</v>
      </c>
      <c r="O165" s="30">
        <v>0</v>
      </c>
      <c r="P165" s="30">
        <v>896333</v>
      </c>
      <c r="Q165" s="30">
        <v>448357</v>
      </c>
      <c r="R165" s="30">
        <v>61709</v>
      </c>
      <c r="S165" s="30">
        <v>386267</v>
      </c>
      <c r="T165" s="45">
        <v>0</v>
      </c>
      <c r="U165" s="45">
        <v>0</v>
      </c>
    </row>
    <row r="166" spans="1:21" x14ac:dyDescent="0.3">
      <c r="A166" s="20">
        <f t="shared" si="7"/>
        <v>139</v>
      </c>
      <c r="B166" s="28" t="s">
        <v>483</v>
      </c>
      <c r="C166" s="20" t="s">
        <v>53</v>
      </c>
      <c r="D166" s="29" t="s">
        <v>484</v>
      </c>
      <c r="E166" s="29">
        <v>42369</v>
      </c>
      <c r="F166" s="29">
        <v>42735</v>
      </c>
      <c r="G166" s="20">
        <v>18</v>
      </c>
      <c r="H166" s="20">
        <v>3</v>
      </c>
      <c r="I166" s="30">
        <v>280.89999999999998</v>
      </c>
      <c r="J166" s="20">
        <v>3</v>
      </c>
      <c r="K166" s="20">
        <v>0</v>
      </c>
      <c r="L166" s="20">
        <v>3</v>
      </c>
      <c r="M166" s="30">
        <v>175.9</v>
      </c>
      <c r="N166" s="30">
        <v>0</v>
      </c>
      <c r="O166" s="30">
        <v>175.9</v>
      </c>
      <c r="P166" s="30">
        <v>6306595</v>
      </c>
      <c r="Q166" s="30">
        <v>3154641</v>
      </c>
      <c r="R166" s="30">
        <v>434181</v>
      </c>
      <c r="S166" s="30">
        <v>2717773</v>
      </c>
      <c r="T166" s="45">
        <v>0</v>
      </c>
      <c r="U166" s="45">
        <v>0</v>
      </c>
    </row>
    <row r="167" spans="1:21" x14ac:dyDescent="0.3">
      <c r="A167" s="20">
        <f t="shared" si="7"/>
        <v>140</v>
      </c>
      <c r="B167" s="28" t="s">
        <v>473</v>
      </c>
      <c r="C167" s="20" t="s">
        <v>107</v>
      </c>
      <c r="D167" s="29">
        <v>39318</v>
      </c>
      <c r="E167" s="29">
        <v>42369</v>
      </c>
      <c r="F167" s="29">
        <v>42735</v>
      </c>
      <c r="G167" s="20">
        <v>8</v>
      </c>
      <c r="H167" s="20">
        <v>8</v>
      </c>
      <c r="I167" s="30">
        <v>97.6</v>
      </c>
      <c r="J167" s="20">
        <v>2</v>
      </c>
      <c r="K167" s="20">
        <v>1</v>
      </c>
      <c r="L167" s="20">
        <v>1</v>
      </c>
      <c r="M167" s="30">
        <v>97.6</v>
      </c>
      <c r="N167" s="30">
        <v>49.9</v>
      </c>
      <c r="O167" s="30">
        <v>47.7</v>
      </c>
      <c r="P167" s="30">
        <v>3499281</v>
      </c>
      <c r="Q167" s="30">
        <v>1750386</v>
      </c>
      <c r="R167" s="30">
        <v>240910</v>
      </c>
      <c r="S167" s="30">
        <v>1507985</v>
      </c>
      <c r="T167" s="45">
        <v>0</v>
      </c>
      <c r="U167" s="45">
        <v>0</v>
      </c>
    </row>
    <row r="168" spans="1:21" x14ac:dyDescent="0.3">
      <c r="A168" s="20">
        <f t="shared" si="7"/>
        <v>141</v>
      </c>
      <c r="B168" s="28" t="s">
        <v>396</v>
      </c>
      <c r="C168" s="20" t="s">
        <v>108</v>
      </c>
      <c r="D168" s="29">
        <v>39318</v>
      </c>
      <c r="E168" s="29">
        <v>42369</v>
      </c>
      <c r="F168" s="29">
        <v>42735</v>
      </c>
      <c r="G168" s="20">
        <v>6</v>
      </c>
      <c r="H168" s="20">
        <v>6</v>
      </c>
      <c r="I168" s="30">
        <v>112.6</v>
      </c>
      <c r="J168" s="20">
        <v>3</v>
      </c>
      <c r="K168" s="20">
        <v>1</v>
      </c>
      <c r="L168" s="20">
        <v>2</v>
      </c>
      <c r="M168" s="30">
        <v>112.6</v>
      </c>
      <c r="N168" s="30">
        <v>26.3</v>
      </c>
      <c r="O168" s="30">
        <v>86.3</v>
      </c>
      <c r="P168" s="30">
        <v>4069042</v>
      </c>
      <c r="Q168" s="30">
        <v>2000887</v>
      </c>
      <c r="R168" s="30">
        <v>275387</v>
      </c>
      <c r="S168" s="30">
        <v>1792768</v>
      </c>
      <c r="T168" s="45">
        <v>0</v>
      </c>
      <c r="U168" s="45">
        <v>0</v>
      </c>
    </row>
    <row r="169" spans="1:21" x14ac:dyDescent="0.3">
      <c r="A169" s="20">
        <f t="shared" si="7"/>
        <v>142</v>
      </c>
      <c r="B169" s="28" t="s">
        <v>349</v>
      </c>
      <c r="C169" s="20" t="s">
        <v>71</v>
      </c>
      <c r="D169" s="29">
        <v>39606</v>
      </c>
      <c r="E169" s="29">
        <v>42369</v>
      </c>
      <c r="F169" s="29">
        <v>42735</v>
      </c>
      <c r="G169" s="20">
        <v>13</v>
      </c>
      <c r="H169" s="20">
        <v>9</v>
      </c>
      <c r="I169" s="30">
        <v>216</v>
      </c>
      <c r="J169" s="20">
        <v>4</v>
      </c>
      <c r="K169" s="20">
        <v>4</v>
      </c>
      <c r="L169" s="20">
        <v>0</v>
      </c>
      <c r="M169" s="30">
        <v>160.80000000000001</v>
      </c>
      <c r="N169" s="30">
        <v>160.80000000000001</v>
      </c>
      <c r="O169" s="30">
        <v>0</v>
      </c>
      <c r="P169" s="37">
        <v>5426791</v>
      </c>
      <c r="Q169" s="37">
        <v>2733377</v>
      </c>
      <c r="R169" s="20">
        <v>376202</v>
      </c>
      <c r="S169" s="37">
        <v>2317212</v>
      </c>
      <c r="T169" s="45">
        <v>0</v>
      </c>
      <c r="U169" s="45">
        <v>0</v>
      </c>
    </row>
    <row r="170" spans="1:21" ht="18.75" customHeight="1" x14ac:dyDescent="0.3">
      <c r="A170" s="104" t="s">
        <v>196</v>
      </c>
      <c r="B170" s="105"/>
      <c r="C170" s="105"/>
      <c r="D170" s="105"/>
      <c r="E170" s="105"/>
      <c r="F170" s="106"/>
      <c r="G170" s="25">
        <v>0</v>
      </c>
      <c r="H170" s="25">
        <v>0</v>
      </c>
      <c r="I170" s="30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45">
        <v>0</v>
      </c>
      <c r="U170" s="42">
        <v>0</v>
      </c>
    </row>
    <row r="171" spans="1:21" ht="18.75" customHeight="1" x14ac:dyDescent="0.3">
      <c r="A171" s="104" t="s">
        <v>197</v>
      </c>
      <c r="B171" s="105"/>
      <c r="C171" s="105"/>
      <c r="D171" s="105"/>
      <c r="E171" s="105"/>
      <c r="F171" s="106"/>
      <c r="G171" s="21">
        <f t="shared" ref="G171:S171" si="8">SUM(G174:G230)</f>
        <v>1808</v>
      </c>
      <c r="H171" s="21">
        <f t="shared" si="8"/>
        <v>1765</v>
      </c>
      <c r="I171" s="30">
        <f t="shared" si="8"/>
        <v>28708.29</v>
      </c>
      <c r="J171" s="21">
        <f t="shared" si="8"/>
        <v>764</v>
      </c>
      <c r="K171" s="21">
        <f t="shared" si="8"/>
        <v>521</v>
      </c>
      <c r="L171" s="21">
        <f t="shared" si="8"/>
        <v>243</v>
      </c>
      <c r="M171" s="24">
        <f t="shared" si="8"/>
        <v>28296.489999999994</v>
      </c>
      <c r="N171" s="24">
        <f t="shared" si="8"/>
        <v>18913.179999999997</v>
      </c>
      <c r="O171" s="24">
        <f t="shared" si="8"/>
        <v>9383.31</v>
      </c>
      <c r="P171" s="24">
        <f t="shared" si="8"/>
        <v>1005538171</v>
      </c>
      <c r="Q171" s="24">
        <f t="shared" si="8"/>
        <v>439881169</v>
      </c>
      <c r="R171" s="24">
        <f t="shared" si="8"/>
        <v>78548616</v>
      </c>
      <c r="S171" s="24">
        <f t="shared" si="8"/>
        <v>487108386</v>
      </c>
      <c r="T171" s="42">
        <v>0</v>
      </c>
      <c r="U171" s="42">
        <v>0</v>
      </c>
    </row>
    <row r="172" spans="1:21" ht="18.75" customHeight="1" x14ac:dyDescent="0.3">
      <c r="A172" s="104" t="s">
        <v>198</v>
      </c>
      <c r="B172" s="105"/>
      <c r="C172" s="105"/>
      <c r="D172" s="105"/>
      <c r="E172" s="105"/>
      <c r="F172" s="106"/>
      <c r="G172" s="21">
        <v>1808</v>
      </c>
      <c r="H172" s="21">
        <v>1765</v>
      </c>
      <c r="I172" s="30">
        <v>28708.29</v>
      </c>
      <c r="J172" s="25">
        <v>764</v>
      </c>
      <c r="K172" s="25">
        <v>521</v>
      </c>
      <c r="L172" s="25">
        <v>243</v>
      </c>
      <c r="M172" s="24">
        <v>28296.489999999994</v>
      </c>
      <c r="N172" s="24">
        <v>18913.179999999997</v>
      </c>
      <c r="O172" s="24">
        <v>9383.31</v>
      </c>
      <c r="P172" s="24">
        <v>1005538171</v>
      </c>
      <c r="Q172" s="24">
        <v>439881169</v>
      </c>
      <c r="R172" s="24">
        <v>78548616</v>
      </c>
      <c r="S172" s="24">
        <v>487108386</v>
      </c>
      <c r="T172" s="42">
        <v>0</v>
      </c>
      <c r="U172" s="42">
        <v>0</v>
      </c>
    </row>
    <row r="173" spans="1:21" ht="18.75" customHeight="1" x14ac:dyDescent="0.3">
      <c r="A173" s="104" t="s">
        <v>24</v>
      </c>
      <c r="B173" s="105"/>
      <c r="C173" s="105"/>
      <c r="D173" s="105"/>
      <c r="E173" s="105"/>
      <c r="F173" s="106"/>
      <c r="G173" s="21">
        <v>1808</v>
      </c>
      <c r="H173" s="21">
        <v>1765</v>
      </c>
      <c r="I173" s="30">
        <v>28708.29</v>
      </c>
      <c r="J173" s="25">
        <v>764</v>
      </c>
      <c r="K173" s="25">
        <v>521</v>
      </c>
      <c r="L173" s="25">
        <v>243</v>
      </c>
      <c r="M173" s="24">
        <v>28296.489999999994</v>
      </c>
      <c r="N173" s="24">
        <v>18913.179999999997</v>
      </c>
      <c r="O173" s="24">
        <v>9383.31</v>
      </c>
      <c r="P173" s="24">
        <v>1005538171</v>
      </c>
      <c r="Q173" s="24">
        <v>439881169</v>
      </c>
      <c r="R173" s="24">
        <v>78548616</v>
      </c>
      <c r="S173" s="24">
        <v>487108386</v>
      </c>
      <c r="T173" s="42">
        <v>0</v>
      </c>
      <c r="U173" s="42">
        <v>0</v>
      </c>
    </row>
    <row r="174" spans="1:21" x14ac:dyDescent="0.3">
      <c r="A174" s="20">
        <v>143</v>
      </c>
      <c r="B174" s="28" t="s">
        <v>397</v>
      </c>
      <c r="C174" s="20" t="s">
        <v>195</v>
      </c>
      <c r="D174" s="29">
        <v>39588</v>
      </c>
      <c r="E174" s="29">
        <v>42735</v>
      </c>
      <c r="F174" s="29">
        <v>43100</v>
      </c>
      <c r="G174" s="20">
        <v>19</v>
      </c>
      <c r="H174" s="20">
        <v>19</v>
      </c>
      <c r="I174" s="30">
        <v>164.2</v>
      </c>
      <c r="J174" s="20">
        <v>4</v>
      </c>
      <c r="K174" s="20">
        <v>1</v>
      </c>
      <c r="L174" s="20">
        <v>3</v>
      </c>
      <c r="M174" s="20">
        <v>164.2</v>
      </c>
      <c r="N174" s="20">
        <v>21</v>
      </c>
      <c r="O174" s="20">
        <v>143.19999999999999</v>
      </c>
      <c r="P174" s="30">
        <v>8039445</v>
      </c>
      <c r="Q174" s="30">
        <v>2552560</v>
      </c>
      <c r="R174" s="30">
        <v>455805</v>
      </c>
      <c r="S174" s="30">
        <v>5031080</v>
      </c>
      <c r="T174" s="45">
        <v>0</v>
      </c>
      <c r="U174" s="45">
        <v>0</v>
      </c>
    </row>
    <row r="175" spans="1:21" x14ac:dyDescent="0.3">
      <c r="A175" s="20">
        <f>A174+1</f>
        <v>144</v>
      </c>
      <c r="B175" s="28" t="s">
        <v>479</v>
      </c>
      <c r="C175" s="20" t="s">
        <v>160</v>
      </c>
      <c r="D175" s="29">
        <v>39606</v>
      </c>
      <c r="E175" s="29">
        <v>42735</v>
      </c>
      <c r="F175" s="29">
        <v>43100</v>
      </c>
      <c r="G175" s="20">
        <v>16</v>
      </c>
      <c r="H175" s="20">
        <v>16</v>
      </c>
      <c r="I175" s="30">
        <v>118.7</v>
      </c>
      <c r="J175" s="20">
        <v>4</v>
      </c>
      <c r="K175" s="20">
        <v>1</v>
      </c>
      <c r="L175" s="20">
        <v>3</v>
      </c>
      <c r="M175" s="20">
        <v>118.7</v>
      </c>
      <c r="N175" s="20">
        <v>41</v>
      </c>
      <c r="O175" s="20">
        <v>77.7</v>
      </c>
      <c r="P175" s="30">
        <v>6700607</v>
      </c>
      <c r="Q175" s="30">
        <v>1845243</v>
      </c>
      <c r="R175" s="30">
        <v>329501</v>
      </c>
      <c r="S175" s="30">
        <v>4525863</v>
      </c>
      <c r="T175" s="45">
        <v>0</v>
      </c>
      <c r="U175" s="45">
        <v>0</v>
      </c>
    </row>
    <row r="176" spans="1:21" x14ac:dyDescent="0.3">
      <c r="A176" s="20">
        <f t="shared" ref="A176:A230" si="9">A175+1</f>
        <v>145</v>
      </c>
      <c r="B176" s="28" t="s">
        <v>398</v>
      </c>
      <c r="C176" s="20" t="s">
        <v>125</v>
      </c>
      <c r="D176" s="29">
        <v>39606</v>
      </c>
      <c r="E176" s="29">
        <v>42735</v>
      </c>
      <c r="F176" s="29">
        <v>43100</v>
      </c>
      <c r="G176" s="20">
        <v>11</v>
      </c>
      <c r="H176" s="20">
        <v>11</v>
      </c>
      <c r="I176" s="30">
        <v>94.3</v>
      </c>
      <c r="J176" s="20">
        <v>3</v>
      </c>
      <c r="K176" s="20">
        <v>0</v>
      </c>
      <c r="L176" s="20">
        <v>3</v>
      </c>
      <c r="M176" s="20">
        <v>94.3</v>
      </c>
      <c r="N176" s="20">
        <v>0</v>
      </c>
      <c r="O176" s="20">
        <v>94.3</v>
      </c>
      <c r="P176" s="30">
        <v>5982637</v>
      </c>
      <c r="Q176" s="30">
        <v>1465934</v>
      </c>
      <c r="R176" s="30">
        <v>261769</v>
      </c>
      <c r="S176" s="30">
        <v>4254934</v>
      </c>
      <c r="T176" s="45">
        <v>0</v>
      </c>
      <c r="U176" s="45">
        <v>0</v>
      </c>
    </row>
    <row r="177" spans="1:21" x14ac:dyDescent="0.3">
      <c r="A177" s="20">
        <f t="shared" si="9"/>
        <v>146</v>
      </c>
      <c r="B177" s="28" t="s">
        <v>399</v>
      </c>
      <c r="C177" s="20" t="s">
        <v>130</v>
      </c>
      <c r="D177" s="29">
        <v>39606</v>
      </c>
      <c r="E177" s="29">
        <v>42735</v>
      </c>
      <c r="F177" s="29">
        <v>43100</v>
      </c>
      <c r="G177" s="20">
        <v>1</v>
      </c>
      <c r="H177" s="20">
        <v>1</v>
      </c>
      <c r="I177" s="30">
        <v>107.4</v>
      </c>
      <c r="J177" s="20">
        <v>4</v>
      </c>
      <c r="K177" s="20">
        <v>4</v>
      </c>
      <c r="L177" s="20">
        <v>0</v>
      </c>
      <c r="M177" s="20">
        <v>107.4</v>
      </c>
      <c r="N177" s="20">
        <v>107.4</v>
      </c>
      <c r="O177" s="20">
        <v>0</v>
      </c>
      <c r="P177" s="30">
        <v>6368105</v>
      </c>
      <c r="Q177" s="30">
        <v>1669579</v>
      </c>
      <c r="R177" s="30">
        <v>298133</v>
      </c>
      <c r="S177" s="30">
        <v>4400393</v>
      </c>
      <c r="T177" s="45">
        <v>0</v>
      </c>
      <c r="U177" s="45">
        <v>0</v>
      </c>
    </row>
    <row r="178" spans="1:21" x14ac:dyDescent="0.3">
      <c r="A178" s="20">
        <f t="shared" si="9"/>
        <v>147</v>
      </c>
      <c r="B178" s="28" t="s">
        <v>400</v>
      </c>
      <c r="C178" s="20" t="s">
        <v>208</v>
      </c>
      <c r="D178" s="29">
        <v>39588</v>
      </c>
      <c r="E178" s="29">
        <v>42735</v>
      </c>
      <c r="F178" s="29">
        <v>43100</v>
      </c>
      <c r="G178" s="20">
        <v>35</v>
      </c>
      <c r="H178" s="20">
        <v>35</v>
      </c>
      <c r="I178" s="30">
        <v>906.93</v>
      </c>
      <c r="J178" s="20">
        <v>16</v>
      </c>
      <c r="K178" s="20">
        <v>12</v>
      </c>
      <c r="L178" s="20">
        <v>4</v>
      </c>
      <c r="M178" s="20">
        <v>906.93</v>
      </c>
      <c r="N178" s="20">
        <v>703.43</v>
      </c>
      <c r="O178" s="20">
        <v>203.5</v>
      </c>
      <c r="P178" s="30">
        <v>29894275</v>
      </c>
      <c r="Q178" s="30">
        <v>14098619</v>
      </c>
      <c r="R178" s="30">
        <v>2517559</v>
      </c>
      <c r="S178" s="30">
        <v>13278097</v>
      </c>
      <c r="T178" s="45">
        <v>0</v>
      </c>
      <c r="U178" s="45">
        <v>0</v>
      </c>
    </row>
    <row r="179" spans="1:21" x14ac:dyDescent="0.3">
      <c r="A179" s="20">
        <f t="shared" si="9"/>
        <v>148</v>
      </c>
      <c r="B179" s="28" t="s">
        <v>401</v>
      </c>
      <c r="C179" s="20" t="s">
        <v>209</v>
      </c>
      <c r="D179" s="29">
        <v>39588</v>
      </c>
      <c r="E179" s="29">
        <v>42735</v>
      </c>
      <c r="F179" s="29">
        <v>43100</v>
      </c>
      <c r="G179" s="20">
        <v>66</v>
      </c>
      <c r="H179" s="20">
        <v>66</v>
      </c>
      <c r="I179" s="30">
        <v>978.2</v>
      </c>
      <c r="J179" s="20">
        <v>31</v>
      </c>
      <c r="K179" s="20">
        <v>21</v>
      </c>
      <c r="L179" s="20">
        <v>10</v>
      </c>
      <c r="M179" s="20">
        <v>978.2</v>
      </c>
      <c r="N179" s="20">
        <v>614.57000000000005</v>
      </c>
      <c r="O179" s="20">
        <v>363.63</v>
      </c>
      <c r="P179" s="30">
        <v>31991395</v>
      </c>
      <c r="Q179" s="30">
        <v>15206542</v>
      </c>
      <c r="R179" s="30">
        <v>2715399</v>
      </c>
      <c r="S179" s="30">
        <v>14069454</v>
      </c>
      <c r="T179" s="45">
        <v>0</v>
      </c>
      <c r="U179" s="45">
        <v>0</v>
      </c>
    </row>
    <row r="180" spans="1:21" x14ac:dyDescent="0.3">
      <c r="A180" s="20">
        <f t="shared" si="9"/>
        <v>149</v>
      </c>
      <c r="B180" s="28" t="s">
        <v>402</v>
      </c>
      <c r="C180" s="20" t="s">
        <v>210</v>
      </c>
      <c r="D180" s="29">
        <v>39588</v>
      </c>
      <c r="E180" s="29">
        <v>42735</v>
      </c>
      <c r="F180" s="29">
        <v>43100</v>
      </c>
      <c r="G180" s="20">
        <v>38</v>
      </c>
      <c r="H180" s="20">
        <v>38</v>
      </c>
      <c r="I180" s="30">
        <v>717.8</v>
      </c>
      <c r="J180" s="20">
        <v>22</v>
      </c>
      <c r="K180" s="20">
        <v>18</v>
      </c>
      <c r="L180" s="20">
        <v>4</v>
      </c>
      <c r="M180" s="20">
        <v>717.8</v>
      </c>
      <c r="N180" s="20">
        <v>569.16</v>
      </c>
      <c r="O180" s="20">
        <v>148.63999999999999</v>
      </c>
      <c r="P180" s="30">
        <v>24329125</v>
      </c>
      <c r="Q180" s="30">
        <v>11158511</v>
      </c>
      <c r="R180" s="30">
        <v>1992551</v>
      </c>
      <c r="S180" s="30">
        <v>11178063</v>
      </c>
      <c r="T180" s="45">
        <v>0</v>
      </c>
      <c r="U180" s="45">
        <v>0</v>
      </c>
    </row>
    <row r="181" spans="1:21" x14ac:dyDescent="0.3">
      <c r="A181" s="20">
        <f t="shared" si="9"/>
        <v>150</v>
      </c>
      <c r="B181" s="28" t="s">
        <v>403</v>
      </c>
      <c r="C181" s="20" t="s">
        <v>207</v>
      </c>
      <c r="D181" s="29">
        <v>39588</v>
      </c>
      <c r="E181" s="29">
        <v>42735</v>
      </c>
      <c r="F181" s="29">
        <v>43100</v>
      </c>
      <c r="G181" s="20">
        <v>58</v>
      </c>
      <c r="H181" s="20">
        <v>58</v>
      </c>
      <c r="I181" s="30">
        <v>799.6</v>
      </c>
      <c r="J181" s="20">
        <v>26</v>
      </c>
      <c r="K181" s="20">
        <v>18</v>
      </c>
      <c r="L181" s="20">
        <v>8</v>
      </c>
      <c r="M181" s="20">
        <v>799.6</v>
      </c>
      <c r="N181" s="20">
        <v>557.62</v>
      </c>
      <c r="O181" s="20">
        <v>241.98</v>
      </c>
      <c r="P181" s="30">
        <v>26736090</v>
      </c>
      <c r="Q181" s="30">
        <v>12430128</v>
      </c>
      <c r="R181" s="30">
        <v>2219620</v>
      </c>
      <c r="S181" s="30">
        <v>12086342</v>
      </c>
      <c r="T181" s="45">
        <v>0</v>
      </c>
      <c r="U181" s="45">
        <v>0</v>
      </c>
    </row>
    <row r="182" spans="1:21" x14ac:dyDescent="0.3">
      <c r="A182" s="20">
        <f t="shared" si="9"/>
        <v>151</v>
      </c>
      <c r="B182" s="28" t="s">
        <v>404</v>
      </c>
      <c r="C182" s="20" t="s">
        <v>211</v>
      </c>
      <c r="D182" s="29">
        <v>39588</v>
      </c>
      <c r="E182" s="29">
        <v>42735</v>
      </c>
      <c r="F182" s="29">
        <v>43100</v>
      </c>
      <c r="G182" s="20">
        <v>27</v>
      </c>
      <c r="H182" s="20">
        <v>27</v>
      </c>
      <c r="I182" s="30">
        <v>486</v>
      </c>
      <c r="J182" s="20">
        <v>11</v>
      </c>
      <c r="K182" s="20">
        <v>9</v>
      </c>
      <c r="L182" s="20">
        <v>2</v>
      </c>
      <c r="M182" s="20">
        <v>486</v>
      </c>
      <c r="N182" s="20">
        <v>384.5</v>
      </c>
      <c r="O182" s="20">
        <v>101.5</v>
      </c>
      <c r="P182" s="30">
        <v>17508410</v>
      </c>
      <c r="Q182" s="30">
        <v>7555080</v>
      </c>
      <c r="R182" s="30">
        <v>1349094</v>
      </c>
      <c r="S182" s="30">
        <v>8604236</v>
      </c>
      <c r="T182" s="45">
        <v>0</v>
      </c>
      <c r="U182" s="45">
        <v>0</v>
      </c>
    </row>
    <row r="183" spans="1:21" x14ac:dyDescent="0.3">
      <c r="A183" s="20">
        <f t="shared" si="9"/>
        <v>152</v>
      </c>
      <c r="B183" s="28" t="s">
        <v>474</v>
      </c>
      <c r="C183" s="20" t="s">
        <v>141</v>
      </c>
      <c r="D183" s="29">
        <v>39588</v>
      </c>
      <c r="E183" s="29">
        <v>42735</v>
      </c>
      <c r="F183" s="29">
        <v>43100</v>
      </c>
      <c r="G183" s="20">
        <v>7</v>
      </c>
      <c r="H183" s="20">
        <v>7</v>
      </c>
      <c r="I183" s="30">
        <v>173.6</v>
      </c>
      <c r="J183" s="20">
        <v>4</v>
      </c>
      <c r="K183" s="20">
        <v>3</v>
      </c>
      <c r="L183" s="20">
        <v>1</v>
      </c>
      <c r="M183" s="20">
        <v>173.6</v>
      </c>
      <c r="N183" s="20">
        <v>139.5</v>
      </c>
      <c r="O183" s="20">
        <v>34.1</v>
      </c>
      <c r="P183" s="30">
        <v>8316040</v>
      </c>
      <c r="Q183" s="30">
        <v>2698686</v>
      </c>
      <c r="R183" s="30">
        <v>481899</v>
      </c>
      <c r="S183" s="30">
        <v>5135455</v>
      </c>
      <c r="T183" s="45">
        <v>0</v>
      </c>
      <c r="U183" s="45">
        <v>0</v>
      </c>
    </row>
    <row r="184" spans="1:21" x14ac:dyDescent="0.3">
      <c r="A184" s="20">
        <f t="shared" si="9"/>
        <v>153</v>
      </c>
      <c r="B184" s="28" t="s">
        <v>405</v>
      </c>
      <c r="C184" s="20" t="s">
        <v>189</v>
      </c>
      <c r="D184" s="29">
        <v>39588</v>
      </c>
      <c r="E184" s="29">
        <v>42735</v>
      </c>
      <c r="F184" s="29">
        <v>43100</v>
      </c>
      <c r="G184" s="20">
        <v>11</v>
      </c>
      <c r="H184" s="20">
        <v>11</v>
      </c>
      <c r="I184" s="30">
        <v>263.39999999999998</v>
      </c>
      <c r="J184" s="20">
        <v>5</v>
      </c>
      <c r="K184" s="20">
        <v>5</v>
      </c>
      <c r="L184" s="20">
        <v>0</v>
      </c>
      <c r="M184" s="20">
        <v>263.39999999999998</v>
      </c>
      <c r="N184" s="20">
        <v>263.39999999999998</v>
      </c>
      <c r="O184" s="20">
        <v>0</v>
      </c>
      <c r="P184" s="30">
        <v>10958405</v>
      </c>
      <c r="Q184" s="30">
        <v>4094667</v>
      </c>
      <c r="R184" s="30">
        <v>731176</v>
      </c>
      <c r="S184" s="30">
        <v>6132562</v>
      </c>
      <c r="T184" s="45">
        <v>0</v>
      </c>
      <c r="U184" s="45">
        <v>0</v>
      </c>
    </row>
    <row r="185" spans="1:21" x14ac:dyDescent="0.3">
      <c r="A185" s="20">
        <f t="shared" si="9"/>
        <v>154</v>
      </c>
      <c r="B185" s="28" t="s">
        <v>406</v>
      </c>
      <c r="C185" s="20" t="s">
        <v>144</v>
      </c>
      <c r="D185" s="29">
        <v>39588</v>
      </c>
      <c r="E185" s="29">
        <v>42735</v>
      </c>
      <c r="F185" s="29">
        <v>43100</v>
      </c>
      <c r="G185" s="20">
        <v>6</v>
      </c>
      <c r="H185" s="20">
        <v>6</v>
      </c>
      <c r="I185" s="30">
        <v>78.3</v>
      </c>
      <c r="J185" s="20">
        <v>3</v>
      </c>
      <c r="K185" s="20">
        <v>3</v>
      </c>
      <c r="L185" s="20">
        <v>0</v>
      </c>
      <c r="M185" s="20">
        <v>78.3</v>
      </c>
      <c r="N185" s="20">
        <v>78.3</v>
      </c>
      <c r="O185" s="20">
        <v>0</v>
      </c>
      <c r="P185" s="30">
        <v>5511837</v>
      </c>
      <c r="Q185" s="30">
        <v>1217208</v>
      </c>
      <c r="R185" s="30">
        <v>217354</v>
      </c>
      <c r="S185" s="30">
        <v>4077275</v>
      </c>
      <c r="T185" s="45">
        <v>0</v>
      </c>
      <c r="U185" s="45">
        <v>0</v>
      </c>
    </row>
    <row r="186" spans="1:21" x14ac:dyDescent="0.3">
      <c r="A186" s="20">
        <f t="shared" si="9"/>
        <v>155</v>
      </c>
      <c r="B186" s="28" t="s">
        <v>407</v>
      </c>
      <c r="C186" s="20" t="s">
        <v>201</v>
      </c>
      <c r="D186" s="29">
        <v>39588</v>
      </c>
      <c r="E186" s="29">
        <v>42735</v>
      </c>
      <c r="F186" s="29">
        <v>43100</v>
      </c>
      <c r="G186" s="20">
        <v>41</v>
      </c>
      <c r="H186" s="20">
        <v>35</v>
      </c>
      <c r="I186" s="30">
        <v>478.6</v>
      </c>
      <c r="J186" s="20">
        <v>9</v>
      </c>
      <c r="K186" s="20">
        <v>4</v>
      </c>
      <c r="L186" s="20">
        <v>5</v>
      </c>
      <c r="M186" s="20">
        <v>462.3</v>
      </c>
      <c r="N186" s="20">
        <v>224.9</v>
      </c>
      <c r="O186" s="20">
        <f>M186-N186</f>
        <v>237.4</v>
      </c>
      <c r="P186" s="30">
        <v>13603177</v>
      </c>
      <c r="Q186" s="30">
        <v>7186653</v>
      </c>
      <c r="R186" s="30">
        <v>1283305</v>
      </c>
      <c r="S186" s="30">
        <v>5133219</v>
      </c>
      <c r="T186" s="45">
        <v>0</v>
      </c>
      <c r="U186" s="45">
        <v>0</v>
      </c>
    </row>
    <row r="187" spans="1:21" x14ac:dyDescent="0.3">
      <c r="A187" s="20">
        <f t="shared" si="9"/>
        <v>156</v>
      </c>
      <c r="B187" s="28" t="s">
        <v>409</v>
      </c>
      <c r="C187" s="20" t="s">
        <v>138</v>
      </c>
      <c r="D187" s="29">
        <v>39588</v>
      </c>
      <c r="E187" s="29">
        <v>42735</v>
      </c>
      <c r="F187" s="29">
        <v>43100</v>
      </c>
      <c r="G187" s="20">
        <v>9</v>
      </c>
      <c r="H187" s="20">
        <v>9</v>
      </c>
      <c r="I187" s="30">
        <v>195.4</v>
      </c>
      <c r="J187" s="20">
        <v>4</v>
      </c>
      <c r="K187" s="20">
        <v>4</v>
      </c>
      <c r="L187" s="20">
        <v>0</v>
      </c>
      <c r="M187" s="20">
        <v>195.4</v>
      </c>
      <c r="N187" s="20">
        <v>195.4</v>
      </c>
      <c r="O187" s="20">
        <v>0</v>
      </c>
      <c r="P187" s="30">
        <v>8957505</v>
      </c>
      <c r="Q187" s="30">
        <v>3037577</v>
      </c>
      <c r="R187" s="30">
        <v>542414</v>
      </c>
      <c r="S187" s="30">
        <v>5377514</v>
      </c>
      <c r="T187" s="45">
        <v>0</v>
      </c>
      <c r="U187" s="45">
        <v>0</v>
      </c>
    </row>
    <row r="188" spans="1:21" x14ac:dyDescent="0.3">
      <c r="A188" s="20">
        <f t="shared" si="9"/>
        <v>157</v>
      </c>
      <c r="B188" s="28" t="s">
        <v>410</v>
      </c>
      <c r="C188" s="20" t="s">
        <v>411</v>
      </c>
      <c r="D188" s="29">
        <v>39588</v>
      </c>
      <c r="E188" s="29">
        <v>42735</v>
      </c>
      <c r="F188" s="29">
        <v>43100</v>
      </c>
      <c r="G188" s="20">
        <v>12</v>
      </c>
      <c r="H188" s="20">
        <v>12</v>
      </c>
      <c r="I188" s="30">
        <v>195</v>
      </c>
      <c r="J188" s="20">
        <v>6</v>
      </c>
      <c r="K188" s="20">
        <v>4</v>
      </c>
      <c r="L188" s="20">
        <v>2</v>
      </c>
      <c r="M188" s="20">
        <v>195</v>
      </c>
      <c r="N188" s="20">
        <v>124</v>
      </c>
      <c r="O188" s="20">
        <v>71</v>
      </c>
      <c r="P188" s="30">
        <v>8945735</v>
      </c>
      <c r="Q188" s="30">
        <v>3031359</v>
      </c>
      <c r="R188" s="30">
        <v>541303</v>
      </c>
      <c r="S188" s="30">
        <v>5373073</v>
      </c>
      <c r="T188" s="45">
        <v>0</v>
      </c>
      <c r="U188" s="45">
        <v>0</v>
      </c>
    </row>
    <row r="189" spans="1:21" x14ac:dyDescent="0.3">
      <c r="A189" s="20">
        <f t="shared" si="9"/>
        <v>158</v>
      </c>
      <c r="B189" s="28" t="s">
        <v>412</v>
      </c>
      <c r="C189" s="20" t="s">
        <v>203</v>
      </c>
      <c r="D189" s="29">
        <v>39588</v>
      </c>
      <c r="E189" s="29">
        <v>42735</v>
      </c>
      <c r="F189" s="29">
        <v>43100</v>
      </c>
      <c r="G189" s="20">
        <v>24</v>
      </c>
      <c r="H189" s="20">
        <v>24</v>
      </c>
      <c r="I189" s="30">
        <v>293.2</v>
      </c>
      <c r="J189" s="20">
        <v>7</v>
      </c>
      <c r="K189" s="20">
        <v>6</v>
      </c>
      <c r="L189" s="20">
        <v>1</v>
      </c>
      <c r="M189" s="20">
        <v>293.2</v>
      </c>
      <c r="N189" s="20">
        <v>251.2</v>
      </c>
      <c r="O189" s="20">
        <v>42</v>
      </c>
      <c r="P189" s="30">
        <v>11835270</v>
      </c>
      <c r="Q189" s="30">
        <v>4557921</v>
      </c>
      <c r="R189" s="30">
        <v>813898</v>
      </c>
      <c r="S189" s="30">
        <v>6463451</v>
      </c>
      <c r="T189" s="45">
        <v>0</v>
      </c>
      <c r="U189" s="45">
        <v>0</v>
      </c>
    </row>
    <row r="190" spans="1:21" x14ac:dyDescent="0.3">
      <c r="A190" s="20">
        <f t="shared" si="9"/>
        <v>159</v>
      </c>
      <c r="B190" s="28" t="s">
        <v>413</v>
      </c>
      <c r="C190" s="20" t="s">
        <v>214</v>
      </c>
      <c r="D190" s="29">
        <v>39588</v>
      </c>
      <c r="E190" s="29">
        <v>42735</v>
      </c>
      <c r="F190" s="29">
        <v>43100</v>
      </c>
      <c r="G190" s="20">
        <v>16</v>
      </c>
      <c r="H190" s="20">
        <v>16</v>
      </c>
      <c r="I190" s="30">
        <v>243.7</v>
      </c>
      <c r="J190" s="20">
        <v>7</v>
      </c>
      <c r="K190" s="20">
        <v>5</v>
      </c>
      <c r="L190" s="20">
        <v>2</v>
      </c>
      <c r="M190" s="20">
        <v>243.7</v>
      </c>
      <c r="N190" s="20">
        <v>142.6</v>
      </c>
      <c r="O190" s="20">
        <v>101.1</v>
      </c>
      <c r="P190" s="30">
        <v>10378732</v>
      </c>
      <c r="Q190" s="30">
        <v>3788421</v>
      </c>
      <c r="R190" s="30">
        <v>676490</v>
      </c>
      <c r="S190" s="30">
        <v>5913821</v>
      </c>
      <c r="T190" s="45">
        <v>0</v>
      </c>
      <c r="U190" s="45">
        <v>0</v>
      </c>
    </row>
    <row r="191" spans="1:21" x14ac:dyDescent="0.3">
      <c r="A191" s="20">
        <f t="shared" si="9"/>
        <v>160</v>
      </c>
      <c r="B191" s="28" t="s">
        <v>414</v>
      </c>
      <c r="C191" s="20" t="s">
        <v>213</v>
      </c>
      <c r="D191" s="29">
        <v>39588</v>
      </c>
      <c r="E191" s="29">
        <v>42735</v>
      </c>
      <c r="F191" s="29">
        <v>43100</v>
      </c>
      <c r="G191" s="20">
        <v>8</v>
      </c>
      <c r="H191" s="20">
        <v>8</v>
      </c>
      <c r="I191" s="30">
        <v>180.4</v>
      </c>
      <c r="J191" s="20">
        <v>3</v>
      </c>
      <c r="K191" s="20">
        <v>3</v>
      </c>
      <c r="L191" s="20">
        <v>0</v>
      </c>
      <c r="M191" s="20">
        <v>180.4</v>
      </c>
      <c r="N191" s="20">
        <v>180.4</v>
      </c>
      <c r="O191" s="20">
        <v>0</v>
      </c>
      <c r="P191" s="30">
        <v>8516130</v>
      </c>
      <c r="Q191" s="30">
        <v>2804396</v>
      </c>
      <c r="R191" s="30">
        <v>500775</v>
      </c>
      <c r="S191" s="30">
        <v>5210959</v>
      </c>
      <c r="T191" s="45">
        <v>0</v>
      </c>
      <c r="U191" s="45">
        <v>0</v>
      </c>
    </row>
    <row r="192" spans="1:21" x14ac:dyDescent="0.3">
      <c r="A192" s="20">
        <f t="shared" si="9"/>
        <v>161</v>
      </c>
      <c r="B192" s="28" t="s">
        <v>415</v>
      </c>
      <c r="C192" s="20" t="s">
        <v>145</v>
      </c>
      <c r="D192" s="29">
        <v>39588</v>
      </c>
      <c r="E192" s="29">
        <v>42735</v>
      </c>
      <c r="F192" s="29">
        <v>43100</v>
      </c>
      <c r="G192" s="20">
        <v>8</v>
      </c>
      <c r="H192" s="20">
        <v>8</v>
      </c>
      <c r="I192" s="30">
        <v>119.2</v>
      </c>
      <c r="J192" s="20">
        <v>3</v>
      </c>
      <c r="K192" s="20">
        <v>2</v>
      </c>
      <c r="L192" s="20">
        <v>1</v>
      </c>
      <c r="M192" s="20">
        <v>119.2</v>
      </c>
      <c r="N192" s="20">
        <v>55.9</v>
      </c>
      <c r="O192" s="20">
        <v>63.3</v>
      </c>
      <c r="P192" s="30">
        <v>6715320</v>
      </c>
      <c r="Q192" s="30">
        <v>1853015</v>
      </c>
      <c r="R192" s="30">
        <v>330889</v>
      </c>
      <c r="S192" s="30">
        <v>4531416</v>
      </c>
      <c r="T192" s="45">
        <v>0</v>
      </c>
      <c r="U192" s="45">
        <v>0</v>
      </c>
    </row>
    <row r="193" spans="1:21" x14ac:dyDescent="0.3">
      <c r="A193" s="20">
        <f t="shared" si="9"/>
        <v>162</v>
      </c>
      <c r="B193" s="28" t="s">
        <v>416</v>
      </c>
      <c r="C193" s="20" t="s">
        <v>193</v>
      </c>
      <c r="D193" s="29">
        <v>39588</v>
      </c>
      <c r="E193" s="29">
        <v>42735</v>
      </c>
      <c r="F193" s="29">
        <v>43100</v>
      </c>
      <c r="G193" s="20">
        <v>9</v>
      </c>
      <c r="H193" s="20">
        <v>9</v>
      </c>
      <c r="I193" s="30">
        <v>158.69999999999999</v>
      </c>
      <c r="J193" s="20">
        <v>4</v>
      </c>
      <c r="K193" s="20">
        <v>3</v>
      </c>
      <c r="L193" s="20">
        <v>1</v>
      </c>
      <c r="M193" s="20">
        <v>158.69999999999999</v>
      </c>
      <c r="N193" s="20">
        <v>126.9</v>
      </c>
      <c r="O193" s="20">
        <v>31.8</v>
      </c>
      <c r="P193" s="30">
        <v>7877607</v>
      </c>
      <c r="Q193" s="30">
        <v>2467060</v>
      </c>
      <c r="R193" s="30">
        <v>440538</v>
      </c>
      <c r="S193" s="30">
        <v>4970009</v>
      </c>
      <c r="T193" s="45">
        <v>0</v>
      </c>
      <c r="U193" s="45">
        <v>0</v>
      </c>
    </row>
    <row r="194" spans="1:21" x14ac:dyDescent="0.3">
      <c r="A194" s="20">
        <f t="shared" si="9"/>
        <v>163</v>
      </c>
      <c r="B194" s="28" t="s">
        <v>417</v>
      </c>
      <c r="C194" s="20" t="s">
        <v>206</v>
      </c>
      <c r="D194" s="29">
        <v>39588</v>
      </c>
      <c r="E194" s="29">
        <v>42735</v>
      </c>
      <c r="F194" s="29">
        <v>43100</v>
      </c>
      <c r="G194" s="20">
        <v>124</v>
      </c>
      <c r="H194" s="20">
        <v>124</v>
      </c>
      <c r="I194" s="30">
        <v>2678.9</v>
      </c>
      <c r="J194" s="20">
        <v>78</v>
      </c>
      <c r="K194" s="20">
        <v>63</v>
      </c>
      <c r="L194" s="20">
        <v>15</v>
      </c>
      <c r="M194" s="30">
        <v>2678.9</v>
      </c>
      <c r="N194" s="30">
        <v>2079.42</v>
      </c>
      <c r="O194" s="20">
        <v>599.48</v>
      </c>
      <c r="P194" s="30">
        <v>82034493</v>
      </c>
      <c r="Q194" s="30">
        <v>41644659</v>
      </c>
      <c r="R194" s="30">
        <v>7436395</v>
      </c>
      <c r="S194" s="30">
        <v>32953439</v>
      </c>
      <c r="T194" s="45">
        <v>0</v>
      </c>
      <c r="U194" s="45">
        <v>0</v>
      </c>
    </row>
    <row r="195" spans="1:21" x14ac:dyDescent="0.3">
      <c r="A195" s="20">
        <f t="shared" si="9"/>
        <v>164</v>
      </c>
      <c r="B195" s="28" t="s">
        <v>418</v>
      </c>
      <c r="C195" s="20" t="s">
        <v>172</v>
      </c>
      <c r="D195" s="29">
        <v>39606</v>
      </c>
      <c r="E195" s="29">
        <v>42735</v>
      </c>
      <c r="F195" s="29">
        <v>43100</v>
      </c>
      <c r="G195" s="20">
        <v>39</v>
      </c>
      <c r="H195" s="20">
        <v>33</v>
      </c>
      <c r="I195" s="30">
        <v>748.5</v>
      </c>
      <c r="J195" s="20">
        <v>13</v>
      </c>
      <c r="K195" s="20">
        <v>8</v>
      </c>
      <c r="L195" s="20">
        <v>5</v>
      </c>
      <c r="M195" s="20">
        <v>692.8</v>
      </c>
      <c r="N195" s="20">
        <v>410.7</v>
      </c>
      <c r="O195" s="20">
        <v>282.10000000000002</v>
      </c>
      <c r="P195" s="30">
        <v>23283027</v>
      </c>
      <c r="Q195" s="30">
        <v>10769876</v>
      </c>
      <c r="R195" s="30">
        <v>1923153</v>
      </c>
      <c r="S195" s="30">
        <v>10589998</v>
      </c>
      <c r="T195" s="45">
        <v>0</v>
      </c>
      <c r="U195" s="45">
        <v>0</v>
      </c>
    </row>
    <row r="196" spans="1:21" x14ac:dyDescent="0.3">
      <c r="A196" s="20">
        <f t="shared" si="9"/>
        <v>165</v>
      </c>
      <c r="B196" s="28" t="s">
        <v>482</v>
      </c>
      <c r="C196" s="20" t="s">
        <v>485</v>
      </c>
      <c r="D196" s="29" t="s">
        <v>486</v>
      </c>
      <c r="E196" s="29">
        <v>42735</v>
      </c>
      <c r="F196" s="29">
        <v>43100</v>
      </c>
      <c r="G196" s="20">
        <v>34</v>
      </c>
      <c r="H196" s="20">
        <v>3</v>
      </c>
      <c r="I196" s="30">
        <v>395.5</v>
      </c>
      <c r="J196" s="20">
        <v>1</v>
      </c>
      <c r="K196" s="20">
        <v>0</v>
      </c>
      <c r="L196" s="20">
        <v>1</v>
      </c>
      <c r="M196" s="20">
        <v>55.7</v>
      </c>
      <c r="N196" s="20">
        <v>0</v>
      </c>
      <c r="O196" s="20">
        <v>55.7</v>
      </c>
      <c r="P196" s="30">
        <v>1638972</v>
      </c>
      <c r="Q196" s="30">
        <v>865881</v>
      </c>
      <c r="R196" s="30">
        <v>154618</v>
      </c>
      <c r="S196" s="30">
        <v>618473</v>
      </c>
      <c r="T196" s="45">
        <v>0</v>
      </c>
      <c r="U196" s="45">
        <v>0</v>
      </c>
    </row>
    <row r="197" spans="1:21" x14ac:dyDescent="0.3">
      <c r="A197" s="20">
        <f t="shared" si="9"/>
        <v>166</v>
      </c>
      <c r="B197" s="28" t="s">
        <v>419</v>
      </c>
      <c r="C197" s="20" t="s">
        <v>131</v>
      </c>
      <c r="D197" s="29">
        <v>39606</v>
      </c>
      <c r="E197" s="29">
        <v>42735</v>
      </c>
      <c r="F197" s="29">
        <v>43100</v>
      </c>
      <c r="G197" s="20">
        <v>9</v>
      </c>
      <c r="H197" s="20">
        <v>9</v>
      </c>
      <c r="I197" s="30">
        <v>148.5</v>
      </c>
      <c r="J197" s="20">
        <v>2</v>
      </c>
      <c r="K197" s="20">
        <v>2</v>
      </c>
      <c r="L197" s="20">
        <v>0</v>
      </c>
      <c r="M197" s="20">
        <v>148.5</v>
      </c>
      <c r="N197" s="20">
        <v>148.5</v>
      </c>
      <c r="O197" s="20">
        <v>0</v>
      </c>
      <c r="P197" s="30">
        <v>7577472</v>
      </c>
      <c r="Q197" s="30">
        <v>2308496</v>
      </c>
      <c r="R197" s="30">
        <v>412223</v>
      </c>
      <c r="S197" s="30">
        <v>4856753</v>
      </c>
      <c r="T197" s="45">
        <v>0</v>
      </c>
      <c r="U197" s="45">
        <v>0</v>
      </c>
    </row>
    <row r="198" spans="1:21" x14ac:dyDescent="0.3">
      <c r="A198" s="20">
        <f t="shared" si="9"/>
        <v>167</v>
      </c>
      <c r="B198" s="28" t="s">
        <v>420</v>
      </c>
      <c r="C198" s="20" t="s">
        <v>123</v>
      </c>
      <c r="D198" s="29">
        <v>39606</v>
      </c>
      <c r="E198" s="29">
        <v>42735</v>
      </c>
      <c r="F198" s="29">
        <v>43100</v>
      </c>
      <c r="G198" s="20">
        <v>41</v>
      </c>
      <c r="H198" s="20">
        <v>41</v>
      </c>
      <c r="I198" s="30">
        <v>466.5</v>
      </c>
      <c r="J198" s="20">
        <v>13</v>
      </c>
      <c r="K198" s="20">
        <v>5</v>
      </c>
      <c r="L198" s="20">
        <v>8</v>
      </c>
      <c r="M198" s="20">
        <v>466.5</v>
      </c>
      <c r="N198" s="20">
        <v>204.5</v>
      </c>
      <c r="O198" s="20">
        <v>262</v>
      </c>
      <c r="P198" s="30">
        <v>16934622</v>
      </c>
      <c r="Q198" s="30">
        <v>7251945</v>
      </c>
      <c r="R198" s="30">
        <v>1294964</v>
      </c>
      <c r="S198" s="30">
        <v>8387713</v>
      </c>
      <c r="T198" s="45">
        <v>0</v>
      </c>
      <c r="U198" s="45">
        <v>0</v>
      </c>
    </row>
    <row r="199" spans="1:21" x14ac:dyDescent="0.3">
      <c r="A199" s="20">
        <f t="shared" si="9"/>
        <v>168</v>
      </c>
      <c r="B199" s="28" t="s">
        <v>421</v>
      </c>
      <c r="C199" s="20" t="s">
        <v>161</v>
      </c>
      <c r="D199" s="29">
        <v>39606</v>
      </c>
      <c r="E199" s="29">
        <v>42735</v>
      </c>
      <c r="F199" s="29">
        <v>43100</v>
      </c>
      <c r="G199" s="20">
        <v>27</v>
      </c>
      <c r="H199" s="20">
        <v>27</v>
      </c>
      <c r="I199" s="30">
        <v>518.6</v>
      </c>
      <c r="J199" s="20">
        <v>14</v>
      </c>
      <c r="K199" s="20">
        <v>7</v>
      </c>
      <c r="L199" s="20">
        <v>7</v>
      </c>
      <c r="M199" s="20">
        <v>518.6</v>
      </c>
      <c r="N199" s="20">
        <v>269.89999999999998</v>
      </c>
      <c r="O199" s="20">
        <v>248.7</v>
      </c>
      <c r="P199" s="30">
        <v>18467665</v>
      </c>
      <c r="Q199" s="30">
        <v>8061861</v>
      </c>
      <c r="R199" s="30">
        <v>1439589</v>
      </c>
      <c r="S199" s="30">
        <v>8966215</v>
      </c>
      <c r="T199" s="45">
        <v>0</v>
      </c>
      <c r="U199" s="45">
        <v>0</v>
      </c>
    </row>
    <row r="200" spans="1:21" x14ac:dyDescent="0.3">
      <c r="A200" s="20">
        <f t="shared" si="9"/>
        <v>169</v>
      </c>
      <c r="B200" s="28" t="s">
        <v>422</v>
      </c>
      <c r="C200" s="20" t="s">
        <v>173</v>
      </c>
      <c r="D200" s="29">
        <v>39606</v>
      </c>
      <c r="E200" s="29">
        <v>42735</v>
      </c>
      <c r="F200" s="29">
        <v>43100</v>
      </c>
      <c r="G200" s="20">
        <v>8</v>
      </c>
      <c r="H200" s="20">
        <v>8</v>
      </c>
      <c r="I200" s="30">
        <v>96.2</v>
      </c>
      <c r="J200" s="20">
        <v>3</v>
      </c>
      <c r="K200" s="20">
        <v>3</v>
      </c>
      <c r="L200" s="20">
        <v>0</v>
      </c>
      <c r="M200" s="20">
        <v>96.2</v>
      </c>
      <c r="N200" s="20">
        <v>96.2</v>
      </c>
      <c r="O200" s="20">
        <v>0</v>
      </c>
      <c r="P200" s="30">
        <v>6038545</v>
      </c>
      <c r="Q200" s="30">
        <v>1495471</v>
      </c>
      <c r="R200" s="30">
        <v>267043</v>
      </c>
      <c r="S200" s="30">
        <v>4276031</v>
      </c>
      <c r="T200" s="45">
        <v>0</v>
      </c>
      <c r="U200" s="45">
        <v>0</v>
      </c>
    </row>
    <row r="201" spans="1:21" x14ac:dyDescent="0.3">
      <c r="A201" s="20">
        <f t="shared" si="9"/>
        <v>170</v>
      </c>
      <c r="B201" s="28" t="s">
        <v>423</v>
      </c>
      <c r="C201" s="20" t="s">
        <v>174</v>
      </c>
      <c r="D201" s="29">
        <v>39606</v>
      </c>
      <c r="E201" s="29">
        <v>42735</v>
      </c>
      <c r="F201" s="29">
        <v>43100</v>
      </c>
      <c r="G201" s="20">
        <v>8</v>
      </c>
      <c r="H201" s="20">
        <v>8</v>
      </c>
      <c r="I201" s="30">
        <v>67.7</v>
      </c>
      <c r="J201" s="20">
        <v>3</v>
      </c>
      <c r="K201" s="20">
        <v>1</v>
      </c>
      <c r="L201" s="20">
        <v>2</v>
      </c>
      <c r="M201" s="20">
        <v>67.7</v>
      </c>
      <c r="N201" s="20">
        <v>33.4</v>
      </c>
      <c r="O201" s="20">
        <v>34.299999999999997</v>
      </c>
      <c r="P201" s="30">
        <v>5199932</v>
      </c>
      <c r="Q201" s="30">
        <v>1052425</v>
      </c>
      <c r="R201" s="30">
        <v>187930</v>
      </c>
      <c r="S201" s="30">
        <v>3959577</v>
      </c>
      <c r="T201" s="45">
        <v>0</v>
      </c>
      <c r="U201" s="45">
        <v>0</v>
      </c>
    </row>
    <row r="202" spans="1:21" x14ac:dyDescent="0.3">
      <c r="A202" s="20">
        <f t="shared" si="9"/>
        <v>171</v>
      </c>
      <c r="B202" s="28" t="s">
        <v>424</v>
      </c>
      <c r="C202" s="20" t="s">
        <v>163</v>
      </c>
      <c r="D202" s="29">
        <v>39606</v>
      </c>
      <c r="E202" s="29">
        <v>42735</v>
      </c>
      <c r="F202" s="29">
        <v>43100</v>
      </c>
      <c r="G202" s="20">
        <v>18</v>
      </c>
      <c r="H202" s="20">
        <v>18</v>
      </c>
      <c r="I202" s="30">
        <v>289.39999999999998</v>
      </c>
      <c r="J202" s="20">
        <v>7</v>
      </c>
      <c r="K202" s="20">
        <v>6</v>
      </c>
      <c r="L202" s="20">
        <v>1</v>
      </c>
      <c r="M202" s="20">
        <v>289.39999999999998</v>
      </c>
      <c r="N202" s="20">
        <v>250.3</v>
      </c>
      <c r="O202" s="20">
        <v>39.1</v>
      </c>
      <c r="P202" s="30">
        <v>11723455</v>
      </c>
      <c r="Q202" s="30">
        <v>4498848</v>
      </c>
      <c r="R202" s="30">
        <v>803349</v>
      </c>
      <c r="S202" s="30">
        <v>6421258</v>
      </c>
      <c r="T202" s="45">
        <v>0</v>
      </c>
      <c r="U202" s="45">
        <v>0</v>
      </c>
    </row>
    <row r="203" spans="1:21" x14ac:dyDescent="0.3">
      <c r="A203" s="20">
        <f t="shared" si="9"/>
        <v>172</v>
      </c>
      <c r="B203" s="28" t="s">
        <v>425</v>
      </c>
      <c r="C203" s="20" t="s">
        <v>164</v>
      </c>
      <c r="D203" s="29">
        <v>39606</v>
      </c>
      <c r="E203" s="29">
        <v>42735</v>
      </c>
      <c r="F203" s="29">
        <v>43100</v>
      </c>
      <c r="G203" s="20">
        <v>16</v>
      </c>
      <c r="H203" s="20">
        <v>16</v>
      </c>
      <c r="I203" s="30">
        <v>265.89999999999998</v>
      </c>
      <c r="J203" s="20">
        <v>6</v>
      </c>
      <c r="K203" s="20">
        <v>5</v>
      </c>
      <c r="L203" s="20">
        <v>1</v>
      </c>
      <c r="M203" s="20">
        <v>265.89999999999998</v>
      </c>
      <c r="N203" s="20">
        <v>206.7</v>
      </c>
      <c r="O203" s="20">
        <v>59.2</v>
      </c>
      <c r="P203" s="30">
        <v>11031967</v>
      </c>
      <c r="Q203" s="30">
        <v>4133530</v>
      </c>
      <c r="R203" s="30">
        <v>738116</v>
      </c>
      <c r="S203" s="30">
        <v>6160321</v>
      </c>
      <c r="T203" s="45">
        <v>0</v>
      </c>
      <c r="U203" s="45">
        <v>0</v>
      </c>
    </row>
    <row r="204" spans="1:21" x14ac:dyDescent="0.3">
      <c r="A204" s="20">
        <f t="shared" si="9"/>
        <v>173</v>
      </c>
      <c r="B204" s="28" t="s">
        <v>426</v>
      </c>
      <c r="C204" s="20" t="s">
        <v>165</v>
      </c>
      <c r="D204" s="29">
        <v>39606</v>
      </c>
      <c r="E204" s="29">
        <v>42735</v>
      </c>
      <c r="F204" s="29">
        <v>43100</v>
      </c>
      <c r="G204" s="20">
        <v>24</v>
      </c>
      <c r="H204" s="20">
        <v>24</v>
      </c>
      <c r="I204" s="30">
        <v>479.9</v>
      </c>
      <c r="J204" s="20">
        <v>15</v>
      </c>
      <c r="K204" s="20">
        <v>6</v>
      </c>
      <c r="L204" s="20">
        <v>9</v>
      </c>
      <c r="M204" s="20">
        <v>479.9</v>
      </c>
      <c r="N204" s="20">
        <v>188.2</v>
      </c>
      <c r="O204" s="20">
        <v>291.7</v>
      </c>
      <c r="P204" s="30">
        <v>17328917</v>
      </c>
      <c r="Q204" s="30">
        <v>7460254</v>
      </c>
      <c r="R204" s="30">
        <v>1332161</v>
      </c>
      <c r="S204" s="30">
        <v>8536502</v>
      </c>
      <c r="T204" s="45">
        <v>0</v>
      </c>
      <c r="U204" s="45">
        <v>0</v>
      </c>
    </row>
    <row r="205" spans="1:21" x14ac:dyDescent="0.3">
      <c r="A205" s="20">
        <f t="shared" si="9"/>
        <v>174</v>
      </c>
      <c r="B205" s="28" t="s">
        <v>427</v>
      </c>
      <c r="C205" s="20" t="s">
        <v>124</v>
      </c>
      <c r="D205" s="29">
        <v>39606</v>
      </c>
      <c r="E205" s="29">
        <v>42735</v>
      </c>
      <c r="F205" s="29">
        <v>43100</v>
      </c>
      <c r="G205" s="20">
        <v>12</v>
      </c>
      <c r="H205" s="20">
        <v>12</v>
      </c>
      <c r="I205" s="30">
        <v>178.9</v>
      </c>
      <c r="J205" s="20">
        <v>5</v>
      </c>
      <c r="K205" s="20">
        <v>5</v>
      </c>
      <c r="L205" s="20">
        <v>0</v>
      </c>
      <c r="M205" s="20">
        <v>178.9</v>
      </c>
      <c r="N205" s="20">
        <v>178.9</v>
      </c>
      <c r="O205" s="20">
        <v>0</v>
      </c>
      <c r="P205" s="30">
        <v>8471992</v>
      </c>
      <c r="Q205" s="30">
        <v>2781077</v>
      </c>
      <c r="R205" s="30">
        <v>496611</v>
      </c>
      <c r="S205" s="30">
        <v>5194304</v>
      </c>
      <c r="T205" s="45">
        <v>0</v>
      </c>
      <c r="U205" s="45">
        <v>0</v>
      </c>
    </row>
    <row r="206" spans="1:21" x14ac:dyDescent="0.3">
      <c r="A206" s="20">
        <f t="shared" si="9"/>
        <v>175</v>
      </c>
      <c r="B206" s="28" t="s">
        <v>428</v>
      </c>
      <c r="C206" s="20" t="s">
        <v>175</v>
      </c>
      <c r="D206" s="29">
        <v>39606</v>
      </c>
      <c r="E206" s="29">
        <v>42735</v>
      </c>
      <c r="F206" s="29">
        <v>43100</v>
      </c>
      <c r="G206" s="20">
        <v>12</v>
      </c>
      <c r="H206" s="20">
        <v>12</v>
      </c>
      <c r="I206" s="30">
        <v>198.3</v>
      </c>
      <c r="J206" s="20">
        <v>4</v>
      </c>
      <c r="K206" s="20">
        <v>2</v>
      </c>
      <c r="L206" s="20">
        <v>2</v>
      </c>
      <c r="M206" s="20">
        <v>198.3</v>
      </c>
      <c r="N206" s="20">
        <v>114.1</v>
      </c>
      <c r="O206" s="20">
        <v>84.2</v>
      </c>
      <c r="P206" s="30">
        <v>9042837</v>
      </c>
      <c r="Q206" s="30">
        <v>3082660</v>
      </c>
      <c r="R206" s="30">
        <v>550464</v>
      </c>
      <c r="S206" s="30">
        <v>5409713</v>
      </c>
      <c r="T206" s="45">
        <v>0</v>
      </c>
      <c r="U206" s="45">
        <v>0</v>
      </c>
    </row>
    <row r="207" spans="1:21" x14ac:dyDescent="0.3">
      <c r="A207" s="20">
        <f t="shared" si="9"/>
        <v>176</v>
      </c>
      <c r="B207" s="28" t="s">
        <v>476</v>
      </c>
      <c r="C207" s="20" t="s">
        <v>429</v>
      </c>
      <c r="D207" s="29">
        <v>39606</v>
      </c>
      <c r="E207" s="29">
        <v>42735</v>
      </c>
      <c r="F207" s="29">
        <v>43100</v>
      </c>
      <c r="G207" s="20">
        <v>146</v>
      </c>
      <c r="H207" s="20">
        <v>146</v>
      </c>
      <c r="I207" s="30">
        <v>2025.9</v>
      </c>
      <c r="J207" s="20">
        <v>55</v>
      </c>
      <c r="K207" s="20">
        <v>34</v>
      </c>
      <c r="L207" s="20">
        <v>21</v>
      </c>
      <c r="M207" s="30">
        <v>2025.9</v>
      </c>
      <c r="N207" s="30">
        <v>1154.5</v>
      </c>
      <c r="O207" s="20">
        <v>871.4</v>
      </c>
      <c r="P207" s="30">
        <v>62819967</v>
      </c>
      <c r="Q207" s="30">
        <v>31493491</v>
      </c>
      <c r="R207" s="30">
        <v>5623723</v>
      </c>
      <c r="S207" s="30">
        <v>25702753</v>
      </c>
      <c r="T207" s="45">
        <v>0</v>
      </c>
      <c r="U207" s="45">
        <v>0</v>
      </c>
    </row>
    <row r="208" spans="1:21" x14ac:dyDescent="0.3">
      <c r="A208" s="20">
        <f t="shared" si="9"/>
        <v>177</v>
      </c>
      <c r="B208" s="28" t="s">
        <v>480</v>
      </c>
      <c r="C208" s="20" t="s">
        <v>166</v>
      </c>
      <c r="D208" s="29">
        <v>39606</v>
      </c>
      <c r="E208" s="29">
        <v>42735</v>
      </c>
      <c r="F208" s="29">
        <v>43100</v>
      </c>
      <c r="G208" s="20">
        <v>18</v>
      </c>
      <c r="H208" s="20">
        <v>18</v>
      </c>
      <c r="I208" s="30">
        <v>448.8</v>
      </c>
      <c r="J208" s="20">
        <v>11</v>
      </c>
      <c r="K208" s="20">
        <v>8</v>
      </c>
      <c r="L208" s="20">
        <v>3</v>
      </c>
      <c r="M208" s="20">
        <v>448.8</v>
      </c>
      <c r="N208" s="20">
        <v>316.8</v>
      </c>
      <c r="O208" s="20">
        <v>132</v>
      </c>
      <c r="P208" s="30">
        <v>16413800</v>
      </c>
      <c r="Q208" s="30">
        <v>6976790</v>
      </c>
      <c r="R208" s="30">
        <v>1245830</v>
      </c>
      <c r="S208" s="30">
        <v>8191180</v>
      </c>
      <c r="T208" s="45">
        <v>0</v>
      </c>
      <c r="U208" s="45">
        <v>0</v>
      </c>
    </row>
    <row r="209" spans="1:21" x14ac:dyDescent="0.3">
      <c r="A209" s="20">
        <f t="shared" si="9"/>
        <v>178</v>
      </c>
      <c r="B209" s="28" t="s">
        <v>430</v>
      </c>
      <c r="C209" s="20" t="s">
        <v>132</v>
      </c>
      <c r="D209" s="29">
        <v>39606</v>
      </c>
      <c r="E209" s="29">
        <v>42735</v>
      </c>
      <c r="F209" s="29">
        <v>43100</v>
      </c>
      <c r="G209" s="20">
        <v>34</v>
      </c>
      <c r="H209" s="20">
        <v>34</v>
      </c>
      <c r="I209" s="30">
        <v>503.16</v>
      </c>
      <c r="J209" s="20">
        <v>11</v>
      </c>
      <c r="K209" s="20">
        <v>7</v>
      </c>
      <c r="L209" s="20">
        <v>4</v>
      </c>
      <c r="M209" s="20">
        <v>503.16</v>
      </c>
      <c r="N209" s="20">
        <v>374.46</v>
      </c>
      <c r="O209" s="20">
        <v>128.69999999999999</v>
      </c>
      <c r="P209" s="30">
        <v>18013343</v>
      </c>
      <c r="Q209" s="30">
        <v>7821840</v>
      </c>
      <c r="R209" s="30">
        <v>1396729</v>
      </c>
      <c r="S209" s="30">
        <v>8794774</v>
      </c>
      <c r="T209" s="45">
        <v>0</v>
      </c>
      <c r="U209" s="45">
        <v>0</v>
      </c>
    </row>
    <row r="210" spans="1:21" x14ac:dyDescent="0.3">
      <c r="A210" s="20">
        <f t="shared" si="9"/>
        <v>179</v>
      </c>
      <c r="B210" s="28" t="s">
        <v>431</v>
      </c>
      <c r="C210" s="20" t="s">
        <v>176</v>
      </c>
      <c r="D210" s="29">
        <v>39606</v>
      </c>
      <c r="E210" s="29">
        <v>42735</v>
      </c>
      <c r="F210" s="29">
        <v>43100</v>
      </c>
      <c r="G210" s="20">
        <v>14</v>
      </c>
      <c r="H210" s="20">
        <v>14</v>
      </c>
      <c r="I210" s="30">
        <v>321.39999999999998</v>
      </c>
      <c r="J210" s="20">
        <v>8</v>
      </c>
      <c r="K210" s="20">
        <v>7</v>
      </c>
      <c r="L210" s="20">
        <v>1</v>
      </c>
      <c r="M210" s="20">
        <v>321.39999999999998</v>
      </c>
      <c r="N210" s="20">
        <v>279.60000000000002</v>
      </c>
      <c r="O210" s="20">
        <v>41.8</v>
      </c>
      <c r="P210" s="30">
        <v>12665055</v>
      </c>
      <c r="Q210" s="30">
        <v>4996302</v>
      </c>
      <c r="R210" s="30">
        <v>892179</v>
      </c>
      <c r="S210" s="30">
        <v>6776574</v>
      </c>
      <c r="T210" s="45">
        <v>0</v>
      </c>
      <c r="U210" s="45">
        <v>0</v>
      </c>
    </row>
    <row r="211" spans="1:21" x14ac:dyDescent="0.3">
      <c r="A211" s="20">
        <f t="shared" si="9"/>
        <v>180</v>
      </c>
      <c r="B211" s="28" t="s">
        <v>432</v>
      </c>
      <c r="C211" s="20" t="s">
        <v>167</v>
      </c>
      <c r="D211" s="29">
        <v>39606</v>
      </c>
      <c r="E211" s="29">
        <v>42735</v>
      </c>
      <c r="F211" s="29">
        <v>43100</v>
      </c>
      <c r="G211" s="20">
        <v>5</v>
      </c>
      <c r="H211" s="20">
        <v>5</v>
      </c>
      <c r="I211" s="30">
        <v>60.9</v>
      </c>
      <c r="J211" s="20">
        <v>2</v>
      </c>
      <c r="K211" s="20">
        <v>1</v>
      </c>
      <c r="L211" s="20">
        <v>1</v>
      </c>
      <c r="M211" s="20">
        <v>60.9</v>
      </c>
      <c r="N211" s="20">
        <v>30.3</v>
      </c>
      <c r="O211" s="20">
        <v>30.6</v>
      </c>
      <c r="P211" s="30">
        <v>1791982</v>
      </c>
      <c r="Q211" s="30">
        <v>946716</v>
      </c>
      <c r="R211" s="30">
        <v>169053</v>
      </c>
      <c r="S211" s="30">
        <v>676213</v>
      </c>
      <c r="T211" s="45">
        <v>0</v>
      </c>
      <c r="U211" s="45">
        <v>0</v>
      </c>
    </row>
    <row r="212" spans="1:21" x14ac:dyDescent="0.3">
      <c r="A212" s="20">
        <f t="shared" si="9"/>
        <v>181</v>
      </c>
      <c r="B212" s="28" t="s">
        <v>433</v>
      </c>
      <c r="C212" s="20" t="s">
        <v>126</v>
      </c>
      <c r="D212" s="29">
        <v>39606</v>
      </c>
      <c r="E212" s="29">
        <v>42735</v>
      </c>
      <c r="F212" s="29">
        <v>43100</v>
      </c>
      <c r="G212" s="20">
        <v>30</v>
      </c>
      <c r="H212" s="20">
        <v>30</v>
      </c>
      <c r="I212" s="30">
        <v>448</v>
      </c>
      <c r="J212" s="20">
        <v>15</v>
      </c>
      <c r="K212" s="20">
        <v>13</v>
      </c>
      <c r="L212" s="20">
        <v>2</v>
      </c>
      <c r="M212" s="20">
        <v>448</v>
      </c>
      <c r="N212" s="20">
        <v>375.4</v>
      </c>
      <c r="O212" s="20">
        <v>72.599999999999994</v>
      </c>
      <c r="P212" s="30">
        <v>16390260</v>
      </c>
      <c r="Q212" s="30">
        <v>6964353</v>
      </c>
      <c r="R212" s="30">
        <v>1243609</v>
      </c>
      <c r="S212" s="30">
        <v>8182298</v>
      </c>
      <c r="T212" s="45">
        <v>0</v>
      </c>
      <c r="U212" s="45">
        <v>0</v>
      </c>
    </row>
    <row r="213" spans="1:21" x14ac:dyDescent="0.3">
      <c r="A213" s="20">
        <f t="shared" si="9"/>
        <v>182</v>
      </c>
      <c r="B213" s="28" t="s">
        <v>434</v>
      </c>
      <c r="C213" s="20" t="s">
        <v>170</v>
      </c>
      <c r="D213" s="29">
        <v>39606</v>
      </c>
      <c r="E213" s="29">
        <v>42735</v>
      </c>
      <c r="F213" s="29">
        <v>43100</v>
      </c>
      <c r="G213" s="20">
        <v>21</v>
      </c>
      <c r="H213" s="20">
        <v>21</v>
      </c>
      <c r="I213" s="30">
        <v>325.60000000000002</v>
      </c>
      <c r="J213" s="20">
        <v>9</v>
      </c>
      <c r="K213" s="20">
        <v>8</v>
      </c>
      <c r="L213" s="20">
        <v>1</v>
      </c>
      <c r="M213" s="20">
        <v>325.60000000000002</v>
      </c>
      <c r="N213" s="20">
        <v>298.2</v>
      </c>
      <c r="O213" s="20">
        <v>27.4</v>
      </c>
      <c r="P213" s="30">
        <v>12788640</v>
      </c>
      <c r="Q213" s="30">
        <v>5061593</v>
      </c>
      <c r="R213" s="30">
        <v>903837</v>
      </c>
      <c r="S213" s="30">
        <v>6823210</v>
      </c>
      <c r="T213" s="45">
        <v>0</v>
      </c>
      <c r="U213" s="45">
        <v>0</v>
      </c>
    </row>
    <row r="214" spans="1:21" x14ac:dyDescent="0.3">
      <c r="A214" s="20">
        <f t="shared" si="9"/>
        <v>183</v>
      </c>
      <c r="B214" s="28" t="s">
        <v>435</v>
      </c>
      <c r="C214" s="20" t="s">
        <v>177</v>
      </c>
      <c r="D214" s="29">
        <v>39606</v>
      </c>
      <c r="E214" s="29">
        <v>42735</v>
      </c>
      <c r="F214" s="29">
        <v>43100</v>
      </c>
      <c r="G214" s="20">
        <v>8</v>
      </c>
      <c r="H214" s="20">
        <v>8</v>
      </c>
      <c r="I214" s="30">
        <v>80.3</v>
      </c>
      <c r="J214" s="20">
        <v>4</v>
      </c>
      <c r="K214" s="20">
        <v>3</v>
      </c>
      <c r="L214" s="20">
        <v>1</v>
      </c>
      <c r="M214" s="20">
        <v>80.3</v>
      </c>
      <c r="N214" s="20">
        <v>58.1</v>
      </c>
      <c r="O214" s="20">
        <v>22.2</v>
      </c>
      <c r="P214" s="30">
        <v>5570687</v>
      </c>
      <c r="Q214" s="30">
        <v>1248298</v>
      </c>
      <c r="R214" s="30">
        <v>222906</v>
      </c>
      <c r="S214" s="30">
        <v>4099483</v>
      </c>
      <c r="T214" s="45">
        <v>0</v>
      </c>
      <c r="U214" s="45">
        <v>0</v>
      </c>
    </row>
    <row r="215" spans="1:21" x14ac:dyDescent="0.3">
      <c r="A215" s="20">
        <f t="shared" si="9"/>
        <v>184</v>
      </c>
      <c r="B215" s="28" t="s">
        <v>436</v>
      </c>
      <c r="C215" s="20" t="s">
        <v>127</v>
      </c>
      <c r="D215" s="29">
        <v>39606</v>
      </c>
      <c r="E215" s="29">
        <v>42735</v>
      </c>
      <c r="F215" s="29">
        <v>43100</v>
      </c>
      <c r="G215" s="20">
        <v>19</v>
      </c>
      <c r="H215" s="20">
        <v>19</v>
      </c>
      <c r="I215" s="30">
        <v>397.4</v>
      </c>
      <c r="J215" s="20">
        <v>8</v>
      </c>
      <c r="K215" s="20">
        <v>8</v>
      </c>
      <c r="L215" s="20">
        <v>0</v>
      </c>
      <c r="M215" s="20">
        <v>397.4</v>
      </c>
      <c r="N215" s="20">
        <v>397.4</v>
      </c>
      <c r="O215" s="20">
        <v>0</v>
      </c>
      <c r="P215" s="30">
        <v>14901355</v>
      </c>
      <c r="Q215" s="30">
        <v>6177755</v>
      </c>
      <c r="R215" s="30">
        <v>1103148</v>
      </c>
      <c r="S215" s="30">
        <v>7620452</v>
      </c>
      <c r="T215" s="45">
        <v>0</v>
      </c>
      <c r="U215" s="45">
        <v>0</v>
      </c>
    </row>
    <row r="216" spans="1:21" x14ac:dyDescent="0.3">
      <c r="A216" s="20">
        <f t="shared" si="9"/>
        <v>185</v>
      </c>
      <c r="B216" s="28" t="s">
        <v>437</v>
      </c>
      <c r="C216" s="20" t="s">
        <v>46</v>
      </c>
      <c r="D216" s="29">
        <v>39606</v>
      </c>
      <c r="E216" s="29">
        <v>42735</v>
      </c>
      <c r="F216" s="29">
        <v>43100</v>
      </c>
      <c r="G216" s="20">
        <v>27</v>
      </c>
      <c r="H216" s="20">
        <v>27</v>
      </c>
      <c r="I216" s="30">
        <v>285.89999999999998</v>
      </c>
      <c r="J216" s="20">
        <v>10</v>
      </c>
      <c r="K216" s="20">
        <v>8</v>
      </c>
      <c r="L216" s="20">
        <v>2</v>
      </c>
      <c r="M216" s="20">
        <v>285.89999999999998</v>
      </c>
      <c r="N216" s="20">
        <v>229.3</v>
      </c>
      <c r="O216" s="20">
        <v>56.6</v>
      </c>
      <c r="P216" s="30">
        <v>11620467</v>
      </c>
      <c r="Q216" s="30">
        <v>4444440</v>
      </c>
      <c r="R216" s="30">
        <v>793634</v>
      </c>
      <c r="S216" s="30">
        <v>6382393</v>
      </c>
      <c r="T216" s="45">
        <v>0</v>
      </c>
      <c r="U216" s="45">
        <v>0</v>
      </c>
    </row>
    <row r="217" spans="1:21" x14ac:dyDescent="0.3">
      <c r="A217" s="20">
        <f t="shared" si="9"/>
        <v>186</v>
      </c>
      <c r="B217" s="28" t="s">
        <v>448</v>
      </c>
      <c r="C217" s="20" t="s">
        <v>178</v>
      </c>
      <c r="D217" s="29">
        <v>39606</v>
      </c>
      <c r="E217" s="29">
        <v>42735</v>
      </c>
      <c r="F217" s="29">
        <v>43100</v>
      </c>
      <c r="G217" s="20">
        <v>7</v>
      </c>
      <c r="H217" s="20">
        <v>7</v>
      </c>
      <c r="I217" s="30">
        <v>80.5</v>
      </c>
      <c r="J217" s="20">
        <v>4</v>
      </c>
      <c r="K217" s="20">
        <v>1</v>
      </c>
      <c r="L217" s="20">
        <v>3</v>
      </c>
      <c r="M217" s="20">
        <v>80.5</v>
      </c>
      <c r="N217" s="20">
        <v>23.6</v>
      </c>
      <c r="O217" s="20">
        <v>56.9</v>
      </c>
      <c r="P217" s="30">
        <v>5576572</v>
      </c>
      <c r="Q217" s="30">
        <v>1251408</v>
      </c>
      <c r="R217" s="30">
        <v>223461</v>
      </c>
      <c r="S217" s="30">
        <v>4101703</v>
      </c>
      <c r="T217" s="45">
        <v>0</v>
      </c>
      <c r="U217" s="45">
        <v>0</v>
      </c>
    </row>
    <row r="218" spans="1:21" x14ac:dyDescent="0.3">
      <c r="A218" s="20">
        <f t="shared" si="9"/>
        <v>187</v>
      </c>
      <c r="B218" s="28" t="s">
        <v>439</v>
      </c>
      <c r="C218" s="20" t="s">
        <v>180</v>
      </c>
      <c r="D218" s="29">
        <v>39606</v>
      </c>
      <c r="E218" s="29">
        <v>42735</v>
      </c>
      <c r="F218" s="29">
        <v>43100</v>
      </c>
      <c r="G218" s="20">
        <v>18</v>
      </c>
      <c r="H218" s="20">
        <v>18</v>
      </c>
      <c r="I218" s="30">
        <v>487.2</v>
      </c>
      <c r="J218" s="20">
        <v>10</v>
      </c>
      <c r="K218" s="20">
        <v>6</v>
      </c>
      <c r="L218" s="20">
        <v>4</v>
      </c>
      <c r="M218" s="20">
        <v>487.2</v>
      </c>
      <c r="N218" s="20">
        <v>244.4</v>
      </c>
      <c r="O218" s="20">
        <v>242.8</v>
      </c>
      <c r="P218" s="30">
        <v>17543720</v>
      </c>
      <c r="Q218" s="30">
        <v>7573734</v>
      </c>
      <c r="R218" s="30">
        <v>1352425</v>
      </c>
      <c r="S218" s="30">
        <v>8617561</v>
      </c>
      <c r="T218" s="45">
        <v>0</v>
      </c>
      <c r="U218" s="45">
        <v>0</v>
      </c>
    </row>
    <row r="219" spans="1:21" x14ac:dyDescent="0.3">
      <c r="A219" s="20">
        <f t="shared" si="9"/>
        <v>188</v>
      </c>
      <c r="B219" s="28" t="s">
        <v>449</v>
      </c>
      <c r="C219" s="20" t="s">
        <v>182</v>
      </c>
      <c r="D219" s="29">
        <v>39606</v>
      </c>
      <c r="E219" s="29">
        <v>42735</v>
      </c>
      <c r="F219" s="29">
        <v>43100</v>
      </c>
      <c r="G219" s="20">
        <v>17</v>
      </c>
      <c r="H219" s="20">
        <v>17</v>
      </c>
      <c r="I219" s="30">
        <v>534.4</v>
      </c>
      <c r="J219" s="20">
        <v>9</v>
      </c>
      <c r="K219" s="20">
        <v>8</v>
      </c>
      <c r="L219" s="20">
        <v>1</v>
      </c>
      <c r="M219" s="20">
        <v>534.4</v>
      </c>
      <c r="N219" s="20">
        <v>470.6</v>
      </c>
      <c r="O219" s="20">
        <v>63.8</v>
      </c>
      <c r="P219" s="30">
        <v>18932580</v>
      </c>
      <c r="Q219" s="30">
        <v>8307479</v>
      </c>
      <c r="R219" s="30">
        <v>1483448</v>
      </c>
      <c r="S219" s="30">
        <v>9141653</v>
      </c>
      <c r="T219" s="45">
        <v>0</v>
      </c>
      <c r="U219" s="45">
        <v>0</v>
      </c>
    </row>
    <row r="220" spans="1:21" x14ac:dyDescent="0.3">
      <c r="A220" s="20">
        <f t="shared" si="9"/>
        <v>189</v>
      </c>
      <c r="B220" s="28" t="s">
        <v>440</v>
      </c>
      <c r="C220" s="20" t="s">
        <v>183</v>
      </c>
      <c r="D220" s="29">
        <v>39606</v>
      </c>
      <c r="E220" s="29">
        <v>42735</v>
      </c>
      <c r="F220" s="29">
        <v>43100</v>
      </c>
      <c r="G220" s="20">
        <v>32</v>
      </c>
      <c r="H220" s="20">
        <v>32</v>
      </c>
      <c r="I220" s="30">
        <v>534.5</v>
      </c>
      <c r="J220" s="20">
        <v>11</v>
      </c>
      <c r="K220" s="20">
        <v>7</v>
      </c>
      <c r="L220" s="20">
        <v>4</v>
      </c>
      <c r="M220" s="20">
        <v>534.5</v>
      </c>
      <c r="N220" s="20">
        <v>267.85000000000002</v>
      </c>
      <c r="O220" s="20">
        <v>266.64999999999998</v>
      </c>
      <c r="P220" s="30">
        <v>18935522</v>
      </c>
      <c r="Q220" s="30">
        <v>8309033</v>
      </c>
      <c r="R220" s="30">
        <v>1483726</v>
      </c>
      <c r="S220" s="30">
        <v>9142763</v>
      </c>
      <c r="T220" s="45">
        <v>0</v>
      </c>
      <c r="U220" s="45">
        <v>0</v>
      </c>
    </row>
    <row r="221" spans="1:21" x14ac:dyDescent="0.3">
      <c r="A221" s="20">
        <f t="shared" si="9"/>
        <v>190</v>
      </c>
      <c r="B221" s="28" t="s">
        <v>441</v>
      </c>
      <c r="C221" s="20" t="s">
        <v>184</v>
      </c>
      <c r="D221" s="29">
        <v>39606</v>
      </c>
      <c r="E221" s="29">
        <v>42735</v>
      </c>
      <c r="F221" s="29">
        <v>43100</v>
      </c>
      <c r="G221" s="20">
        <v>46</v>
      </c>
      <c r="H221" s="20">
        <v>46</v>
      </c>
      <c r="I221" s="30">
        <v>774.1</v>
      </c>
      <c r="J221" s="20">
        <v>16</v>
      </c>
      <c r="K221" s="20">
        <v>9</v>
      </c>
      <c r="L221" s="20">
        <v>7</v>
      </c>
      <c r="M221" s="20">
        <v>774.1</v>
      </c>
      <c r="N221" s="20">
        <v>397.1</v>
      </c>
      <c r="O221" s="20">
        <v>377</v>
      </c>
      <c r="P221" s="30">
        <v>25985752</v>
      </c>
      <c r="Q221" s="30">
        <v>12033720</v>
      </c>
      <c r="R221" s="30">
        <v>2148835</v>
      </c>
      <c r="S221" s="30">
        <v>11803197</v>
      </c>
      <c r="T221" s="45">
        <v>0</v>
      </c>
      <c r="U221" s="45">
        <v>0</v>
      </c>
    </row>
    <row r="222" spans="1:21" x14ac:dyDescent="0.3">
      <c r="A222" s="20">
        <f t="shared" si="9"/>
        <v>191</v>
      </c>
      <c r="B222" s="28" t="s">
        <v>442</v>
      </c>
      <c r="C222" s="20" t="s">
        <v>168</v>
      </c>
      <c r="D222" s="29">
        <v>39606</v>
      </c>
      <c r="E222" s="29">
        <v>42735</v>
      </c>
      <c r="F222" s="29">
        <v>43100</v>
      </c>
      <c r="G222" s="20">
        <v>16</v>
      </c>
      <c r="H222" s="20">
        <v>16</v>
      </c>
      <c r="I222" s="30">
        <v>187.1</v>
      </c>
      <c r="J222" s="20">
        <v>5</v>
      </c>
      <c r="K222" s="20">
        <v>3</v>
      </c>
      <c r="L222" s="20">
        <v>2</v>
      </c>
      <c r="M222" s="20">
        <v>187.1</v>
      </c>
      <c r="N222" s="20">
        <v>87.3</v>
      </c>
      <c r="O222" s="20">
        <v>99.8</v>
      </c>
      <c r="P222" s="30">
        <v>8713277</v>
      </c>
      <c r="Q222" s="30">
        <v>2908550</v>
      </c>
      <c r="R222" s="30">
        <v>519374</v>
      </c>
      <c r="S222" s="30">
        <v>5285353</v>
      </c>
      <c r="T222" s="45">
        <v>0</v>
      </c>
      <c r="U222" s="45">
        <v>0</v>
      </c>
    </row>
    <row r="223" spans="1:21" x14ac:dyDescent="0.3">
      <c r="A223" s="20">
        <f t="shared" si="9"/>
        <v>192</v>
      </c>
      <c r="B223" s="28" t="s">
        <v>443</v>
      </c>
      <c r="C223" s="20" t="s">
        <v>185</v>
      </c>
      <c r="D223" s="29">
        <v>39606</v>
      </c>
      <c r="E223" s="29">
        <v>42735</v>
      </c>
      <c r="F223" s="29">
        <v>43100</v>
      </c>
      <c r="G223" s="20">
        <v>15</v>
      </c>
      <c r="H223" s="20">
        <v>15</v>
      </c>
      <c r="I223" s="30">
        <v>255.3</v>
      </c>
      <c r="J223" s="20">
        <v>6</v>
      </c>
      <c r="K223" s="20">
        <v>3</v>
      </c>
      <c r="L223" s="20">
        <v>3</v>
      </c>
      <c r="M223" s="20">
        <v>255.3</v>
      </c>
      <c r="N223" s="20">
        <v>110.1</v>
      </c>
      <c r="O223" s="20">
        <v>145.19999999999999</v>
      </c>
      <c r="P223" s="30">
        <v>10720062</v>
      </c>
      <c r="Q223" s="30">
        <v>3968749</v>
      </c>
      <c r="R223" s="30">
        <v>708691</v>
      </c>
      <c r="S223" s="30">
        <v>6042622</v>
      </c>
      <c r="T223" s="45">
        <v>0</v>
      </c>
      <c r="U223" s="45">
        <v>0</v>
      </c>
    </row>
    <row r="224" spans="1:21" x14ac:dyDescent="0.3">
      <c r="A224" s="20">
        <f t="shared" si="9"/>
        <v>193</v>
      </c>
      <c r="B224" s="28" t="s">
        <v>444</v>
      </c>
      <c r="C224" s="20" t="s">
        <v>236</v>
      </c>
      <c r="D224" s="29">
        <v>39971</v>
      </c>
      <c r="E224" s="29">
        <v>42735</v>
      </c>
      <c r="F224" s="29">
        <v>43100</v>
      </c>
      <c r="G224" s="20">
        <v>98</v>
      </c>
      <c r="H224" s="20">
        <v>98</v>
      </c>
      <c r="I224" s="30">
        <v>1608.1</v>
      </c>
      <c r="J224" s="20">
        <v>44</v>
      </c>
      <c r="K224" s="20">
        <v>35</v>
      </c>
      <c r="L224" s="20">
        <v>9</v>
      </c>
      <c r="M224" s="30">
        <v>1608.1</v>
      </c>
      <c r="N224" s="30">
        <v>1205.9000000000001</v>
      </c>
      <c r="O224" s="20">
        <v>402.2</v>
      </c>
      <c r="P224" s="30">
        <v>50526202</v>
      </c>
      <c r="Q224" s="30">
        <v>24998610</v>
      </c>
      <c r="R224" s="30">
        <v>4463947</v>
      </c>
      <c r="S224" s="30">
        <v>21063645</v>
      </c>
      <c r="T224" s="45">
        <v>0</v>
      </c>
      <c r="U224" s="45">
        <v>0</v>
      </c>
    </row>
    <row r="225" spans="1:21" x14ac:dyDescent="0.3">
      <c r="A225" s="20">
        <f t="shared" si="9"/>
        <v>194</v>
      </c>
      <c r="B225" s="28" t="s">
        <v>445</v>
      </c>
      <c r="C225" s="20" t="s">
        <v>252</v>
      </c>
      <c r="D225" s="29">
        <v>39971</v>
      </c>
      <c r="E225" s="29">
        <v>42735</v>
      </c>
      <c r="F225" s="29">
        <v>43100</v>
      </c>
      <c r="G225" s="20">
        <v>124</v>
      </c>
      <c r="H225" s="20">
        <v>124</v>
      </c>
      <c r="I225" s="30">
        <v>1854.5</v>
      </c>
      <c r="J225" s="20">
        <v>48</v>
      </c>
      <c r="K225" s="20">
        <v>39</v>
      </c>
      <c r="L225" s="20">
        <v>9</v>
      </c>
      <c r="M225" s="30">
        <v>1854.5</v>
      </c>
      <c r="N225" s="30">
        <v>1490</v>
      </c>
      <c r="O225" s="20">
        <v>364.5</v>
      </c>
      <c r="P225" s="30">
        <v>57776522</v>
      </c>
      <c r="Q225" s="30">
        <v>28829004</v>
      </c>
      <c r="R225" s="30">
        <v>5147932</v>
      </c>
      <c r="S225" s="30">
        <v>23799586</v>
      </c>
      <c r="T225" s="45">
        <v>0</v>
      </c>
      <c r="U225" s="45">
        <v>0</v>
      </c>
    </row>
    <row r="226" spans="1:21" x14ac:dyDescent="0.3">
      <c r="A226" s="20">
        <f t="shared" si="9"/>
        <v>195</v>
      </c>
      <c r="B226" s="28" t="s">
        <v>477</v>
      </c>
      <c r="C226" s="20" t="s">
        <v>253</v>
      </c>
      <c r="D226" s="29">
        <v>39971</v>
      </c>
      <c r="E226" s="29">
        <v>42735</v>
      </c>
      <c r="F226" s="29">
        <v>43100</v>
      </c>
      <c r="G226" s="20">
        <v>129</v>
      </c>
      <c r="H226" s="20">
        <v>129</v>
      </c>
      <c r="I226" s="30">
        <v>2162.9</v>
      </c>
      <c r="J226" s="20">
        <v>73</v>
      </c>
      <c r="K226" s="20">
        <v>50</v>
      </c>
      <c r="L226" s="20">
        <v>23</v>
      </c>
      <c r="M226" s="30">
        <v>2162.9</v>
      </c>
      <c r="N226" s="30">
        <v>1368.07</v>
      </c>
      <c r="O226" s="20">
        <v>794.83</v>
      </c>
      <c r="P226" s="30">
        <v>66851192</v>
      </c>
      <c r="Q226" s="30">
        <v>33623215</v>
      </c>
      <c r="R226" s="30">
        <v>6004024</v>
      </c>
      <c r="S226" s="30">
        <v>27223953</v>
      </c>
      <c r="T226" s="45">
        <v>0</v>
      </c>
      <c r="U226" s="45">
        <v>0</v>
      </c>
    </row>
    <row r="227" spans="1:21" x14ac:dyDescent="0.3">
      <c r="A227" s="20">
        <f t="shared" si="9"/>
        <v>196</v>
      </c>
      <c r="B227" s="28" t="s">
        <v>478</v>
      </c>
      <c r="C227" s="20" t="s">
        <v>237</v>
      </c>
      <c r="D227" s="29">
        <v>39971</v>
      </c>
      <c r="E227" s="29">
        <v>42735</v>
      </c>
      <c r="F227" s="29">
        <v>43100</v>
      </c>
      <c r="G227" s="20">
        <v>126</v>
      </c>
      <c r="H227" s="20">
        <v>126</v>
      </c>
      <c r="I227" s="30">
        <v>1302.9000000000001</v>
      </c>
      <c r="J227" s="20">
        <v>42</v>
      </c>
      <c r="K227" s="20">
        <v>5</v>
      </c>
      <c r="L227" s="20">
        <v>37</v>
      </c>
      <c r="M227" s="30">
        <v>1302.9000000000001</v>
      </c>
      <c r="N227" s="20">
        <v>165.4</v>
      </c>
      <c r="O227" s="30">
        <v>1137.5</v>
      </c>
      <c r="P227" s="30">
        <v>41545692</v>
      </c>
      <c r="Q227" s="30">
        <v>20254144</v>
      </c>
      <c r="R227" s="30">
        <v>3616738</v>
      </c>
      <c r="S227" s="30">
        <v>17674810</v>
      </c>
      <c r="T227" s="45">
        <v>0</v>
      </c>
      <c r="U227" s="45">
        <v>0</v>
      </c>
    </row>
    <row r="228" spans="1:21" x14ac:dyDescent="0.3">
      <c r="A228" s="20">
        <f t="shared" si="9"/>
        <v>197</v>
      </c>
      <c r="B228" s="28" t="s">
        <v>475</v>
      </c>
      <c r="C228" s="20" t="s">
        <v>215</v>
      </c>
      <c r="D228" s="29">
        <v>39606</v>
      </c>
      <c r="E228" s="29">
        <v>42735</v>
      </c>
      <c r="F228" s="29">
        <v>43100</v>
      </c>
      <c r="G228" s="20">
        <v>27</v>
      </c>
      <c r="H228" s="20">
        <v>27</v>
      </c>
      <c r="I228" s="30">
        <v>287.89999999999998</v>
      </c>
      <c r="J228" s="20">
        <v>9</v>
      </c>
      <c r="K228" s="20">
        <v>8</v>
      </c>
      <c r="L228" s="20">
        <v>1</v>
      </c>
      <c r="M228" s="20">
        <v>287.89999999999998</v>
      </c>
      <c r="N228" s="20">
        <v>261.8</v>
      </c>
      <c r="O228" s="20">
        <v>26.1</v>
      </c>
      <c r="P228" s="30">
        <v>11679317</v>
      </c>
      <c r="Q228" s="30">
        <v>4475531</v>
      </c>
      <c r="R228" s="30">
        <v>799185</v>
      </c>
      <c r="S228" s="30">
        <v>6404601</v>
      </c>
      <c r="T228" s="45">
        <v>0</v>
      </c>
      <c r="U228" s="45">
        <v>0</v>
      </c>
    </row>
    <row r="229" spans="1:21" x14ac:dyDescent="0.3">
      <c r="A229" s="20">
        <f t="shared" si="9"/>
        <v>198</v>
      </c>
      <c r="B229" s="28" t="s">
        <v>446</v>
      </c>
      <c r="C229" s="20" t="s">
        <v>169</v>
      </c>
      <c r="D229" s="29">
        <v>39606</v>
      </c>
      <c r="E229" s="29">
        <v>42735</v>
      </c>
      <c r="F229" s="29">
        <v>43100</v>
      </c>
      <c r="G229" s="20">
        <v>16</v>
      </c>
      <c r="H229" s="20">
        <v>16</v>
      </c>
      <c r="I229" s="30">
        <v>188.5</v>
      </c>
      <c r="J229" s="20">
        <v>6</v>
      </c>
      <c r="K229" s="20">
        <v>6</v>
      </c>
      <c r="L229" s="20">
        <v>0</v>
      </c>
      <c r="M229" s="20">
        <v>188.5</v>
      </c>
      <c r="N229" s="20">
        <v>188.5</v>
      </c>
      <c r="O229" s="20">
        <v>0</v>
      </c>
      <c r="P229" s="30">
        <v>8754472</v>
      </c>
      <c r="Q229" s="30">
        <v>2930314</v>
      </c>
      <c r="R229" s="30">
        <v>523260</v>
      </c>
      <c r="S229" s="30">
        <v>5300898</v>
      </c>
      <c r="T229" s="45">
        <v>0</v>
      </c>
      <c r="U229" s="45">
        <v>0</v>
      </c>
    </row>
    <row r="230" spans="1:21" x14ac:dyDescent="0.3">
      <c r="A230" s="20">
        <f t="shared" si="9"/>
        <v>199</v>
      </c>
      <c r="B230" s="28" t="s">
        <v>447</v>
      </c>
      <c r="C230" s="20" t="s">
        <v>128</v>
      </c>
      <c r="D230" s="29">
        <v>39606</v>
      </c>
      <c r="E230" s="29">
        <v>42735</v>
      </c>
      <c r="F230" s="29">
        <v>43100</v>
      </c>
      <c r="G230" s="20">
        <v>21</v>
      </c>
      <c r="H230" s="20">
        <v>21</v>
      </c>
      <c r="I230" s="30">
        <v>267.60000000000002</v>
      </c>
      <c r="J230" s="20">
        <v>8</v>
      </c>
      <c r="K230" s="20">
        <v>5</v>
      </c>
      <c r="L230" s="20">
        <v>3</v>
      </c>
      <c r="M230" s="20">
        <v>267.60000000000002</v>
      </c>
      <c r="N230" s="20">
        <v>156.5</v>
      </c>
      <c r="O230" s="20">
        <v>111.1</v>
      </c>
      <c r="P230" s="30">
        <v>11081990</v>
      </c>
      <c r="Q230" s="30">
        <v>4159958</v>
      </c>
      <c r="R230" s="30">
        <v>742834</v>
      </c>
      <c r="S230" s="30">
        <v>6179198</v>
      </c>
      <c r="T230" s="45">
        <v>0</v>
      </c>
      <c r="U230" s="45">
        <v>0</v>
      </c>
    </row>
    <row r="231" spans="1:21" ht="18.75" customHeight="1" x14ac:dyDescent="0.3">
      <c r="A231" s="104" t="s">
        <v>221</v>
      </c>
      <c r="B231" s="105"/>
      <c r="C231" s="105"/>
      <c r="D231" s="105"/>
      <c r="E231" s="105"/>
      <c r="F231" s="106"/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42">
        <v>0</v>
      </c>
      <c r="U231" s="42">
        <v>0</v>
      </c>
    </row>
    <row r="232" spans="1:21" ht="18.75" customHeight="1" x14ac:dyDescent="0.3">
      <c r="A232" s="104" t="s">
        <v>222</v>
      </c>
      <c r="B232" s="105"/>
      <c r="C232" s="105"/>
      <c r="D232" s="105"/>
      <c r="E232" s="105"/>
      <c r="F232" s="106"/>
      <c r="G232" s="21">
        <f t="shared" ref="G232:L232" si="10">SUM(G235:G335)</f>
        <v>3062</v>
      </c>
      <c r="H232" s="21">
        <f t="shared" si="10"/>
        <v>2226</v>
      </c>
      <c r="I232" s="24">
        <f t="shared" si="10"/>
        <v>50275.899999999987</v>
      </c>
      <c r="J232" s="56">
        <f t="shared" si="10"/>
        <v>1042</v>
      </c>
      <c r="K232" s="56">
        <f t="shared" si="10"/>
        <v>711</v>
      </c>
      <c r="L232" s="56">
        <f t="shared" si="10"/>
        <v>331</v>
      </c>
      <c r="M232" s="24">
        <f>SUM(M235:M335)</f>
        <v>37094.07</v>
      </c>
      <c r="N232" s="24">
        <f t="shared" ref="N232:S232" si="11">SUM(N235:N335)</f>
        <v>24451.210000000003</v>
      </c>
      <c r="O232" s="24">
        <f t="shared" si="11"/>
        <v>12642.860000000004</v>
      </c>
      <c r="P232" s="24">
        <f t="shared" si="11"/>
        <v>1280492136</v>
      </c>
      <c r="Q232" s="24">
        <f t="shared" si="11"/>
        <v>516824818</v>
      </c>
      <c r="R232" s="24">
        <f t="shared" si="11"/>
        <v>110802402</v>
      </c>
      <c r="S232" s="24">
        <f t="shared" si="11"/>
        <v>652864916</v>
      </c>
      <c r="T232" s="42">
        <v>0</v>
      </c>
      <c r="U232" s="42">
        <v>0</v>
      </c>
    </row>
    <row r="233" spans="1:21" ht="18.75" customHeight="1" x14ac:dyDescent="0.3">
      <c r="A233" s="104" t="s">
        <v>223</v>
      </c>
      <c r="B233" s="105"/>
      <c r="C233" s="105"/>
      <c r="D233" s="105"/>
      <c r="E233" s="105"/>
      <c r="F233" s="106"/>
      <c r="G233" s="21">
        <v>3062</v>
      </c>
      <c r="H233" s="22">
        <v>2226</v>
      </c>
      <c r="I233" s="24">
        <v>50275.899999999987</v>
      </c>
      <c r="J233" s="23">
        <v>1042</v>
      </c>
      <c r="K233" s="23">
        <v>711</v>
      </c>
      <c r="L233" s="23">
        <v>331</v>
      </c>
      <c r="M233" s="24">
        <v>37094.07</v>
      </c>
      <c r="N233" s="24">
        <v>24451.210000000003</v>
      </c>
      <c r="O233" s="24">
        <v>12642.860000000004</v>
      </c>
      <c r="P233" s="24">
        <v>1280492136</v>
      </c>
      <c r="Q233" s="24">
        <v>516824818</v>
      </c>
      <c r="R233" s="24">
        <v>110802402</v>
      </c>
      <c r="S233" s="24">
        <v>652864916</v>
      </c>
      <c r="T233" s="42">
        <v>0</v>
      </c>
      <c r="U233" s="42">
        <v>0</v>
      </c>
    </row>
    <row r="234" spans="1:21" ht="18.75" customHeight="1" x14ac:dyDescent="0.3">
      <c r="A234" s="104" t="s">
        <v>24</v>
      </c>
      <c r="B234" s="105"/>
      <c r="C234" s="105"/>
      <c r="D234" s="105"/>
      <c r="E234" s="105"/>
      <c r="F234" s="106"/>
      <c r="G234" s="22">
        <v>3062</v>
      </c>
      <c r="H234" s="22">
        <v>2226</v>
      </c>
      <c r="I234" s="24">
        <v>50275.899999999987</v>
      </c>
      <c r="J234" s="23">
        <v>1042</v>
      </c>
      <c r="K234" s="23">
        <v>711</v>
      </c>
      <c r="L234" s="23">
        <v>331</v>
      </c>
      <c r="M234" s="24">
        <v>37094.07</v>
      </c>
      <c r="N234" s="24">
        <v>24451.210000000003</v>
      </c>
      <c r="O234" s="24">
        <v>12642.860000000004</v>
      </c>
      <c r="P234" s="24">
        <v>1280492136</v>
      </c>
      <c r="Q234" s="24">
        <v>516824818</v>
      </c>
      <c r="R234" s="24">
        <v>110802402</v>
      </c>
      <c r="S234" s="24">
        <v>652864916</v>
      </c>
      <c r="T234" s="42">
        <v>0</v>
      </c>
      <c r="U234" s="42">
        <v>0</v>
      </c>
    </row>
    <row r="235" spans="1:21" x14ac:dyDescent="0.3">
      <c r="A235" s="20">
        <v>200</v>
      </c>
      <c r="B235" s="28" t="s">
        <v>616</v>
      </c>
      <c r="C235" s="29" t="s">
        <v>242</v>
      </c>
      <c r="D235" s="29">
        <v>40120</v>
      </c>
      <c r="E235" s="29">
        <v>42979</v>
      </c>
      <c r="F235" s="29">
        <v>43465</v>
      </c>
      <c r="G235" s="20">
        <v>12</v>
      </c>
      <c r="H235" s="20">
        <v>12</v>
      </c>
      <c r="I235" s="30">
        <v>195.7</v>
      </c>
      <c r="J235" s="45">
        <v>7</v>
      </c>
      <c r="K235" s="45">
        <v>3</v>
      </c>
      <c r="L235" s="45">
        <v>4</v>
      </c>
      <c r="M235" s="30">
        <v>195.7</v>
      </c>
      <c r="N235" s="30">
        <v>75</v>
      </c>
      <c r="O235" s="30">
        <v>120.7</v>
      </c>
      <c r="P235" s="30">
        <v>6758833</v>
      </c>
      <c r="Q235" s="30">
        <v>2727961</v>
      </c>
      <c r="R235" s="30">
        <v>584849</v>
      </c>
      <c r="S235" s="30">
        <v>3446023</v>
      </c>
      <c r="T235" s="45">
        <v>0</v>
      </c>
      <c r="U235" s="45">
        <v>0</v>
      </c>
    </row>
    <row r="236" spans="1:21" x14ac:dyDescent="0.3">
      <c r="A236" s="20">
        <f>A235+1</f>
        <v>201</v>
      </c>
      <c r="B236" s="28" t="s">
        <v>714</v>
      </c>
      <c r="C236" s="29" t="s">
        <v>149</v>
      </c>
      <c r="D236" s="29">
        <v>39631</v>
      </c>
      <c r="E236" s="29">
        <v>42979</v>
      </c>
      <c r="F236" s="29">
        <v>43465</v>
      </c>
      <c r="G236" s="20">
        <v>28</v>
      </c>
      <c r="H236" s="20">
        <v>28</v>
      </c>
      <c r="I236" s="30">
        <v>528.20000000000005</v>
      </c>
      <c r="J236" s="45">
        <v>12</v>
      </c>
      <c r="K236" s="45">
        <v>10</v>
      </c>
      <c r="L236" s="45">
        <v>2</v>
      </c>
      <c r="M236" s="30">
        <v>528.20000000000005</v>
      </c>
      <c r="N236" s="30">
        <v>444.8</v>
      </c>
      <c r="O236" s="30">
        <v>83.4</v>
      </c>
      <c r="P236" s="30">
        <v>18242286</v>
      </c>
      <c r="Q236" s="30">
        <v>7362846</v>
      </c>
      <c r="R236" s="30">
        <v>1578525</v>
      </c>
      <c r="S236" s="30">
        <v>9300915</v>
      </c>
      <c r="T236" s="45">
        <v>0</v>
      </c>
      <c r="U236" s="45">
        <v>0</v>
      </c>
    </row>
    <row r="237" spans="1:21" x14ac:dyDescent="0.3">
      <c r="A237" s="20">
        <f t="shared" ref="A237:A300" si="12">A236+1</f>
        <v>202</v>
      </c>
      <c r="B237" s="28" t="s">
        <v>617</v>
      </c>
      <c r="C237" s="29" t="s">
        <v>731</v>
      </c>
      <c r="D237" s="29">
        <v>39631</v>
      </c>
      <c r="E237" s="29">
        <v>42979</v>
      </c>
      <c r="F237" s="29">
        <v>43465</v>
      </c>
      <c r="G237" s="20">
        <v>101</v>
      </c>
      <c r="H237" s="20">
        <v>101</v>
      </c>
      <c r="I237" s="30">
        <v>1786.9</v>
      </c>
      <c r="J237" s="45">
        <v>50</v>
      </c>
      <c r="K237" s="45">
        <v>48</v>
      </c>
      <c r="L237" s="45">
        <v>2</v>
      </c>
      <c r="M237" s="30">
        <v>1786.9</v>
      </c>
      <c r="N237" s="30">
        <v>1718.3</v>
      </c>
      <c r="O237" s="30">
        <v>68.599999999999994</v>
      </c>
      <c r="P237" s="30">
        <v>61713635</v>
      </c>
      <c r="Q237" s="30">
        <v>24908500</v>
      </c>
      <c r="R237" s="30">
        <v>5340149</v>
      </c>
      <c r="S237" s="30">
        <v>31464986</v>
      </c>
      <c r="T237" s="45">
        <v>0</v>
      </c>
      <c r="U237" s="45">
        <v>0</v>
      </c>
    </row>
    <row r="238" spans="1:21" x14ac:dyDescent="0.3">
      <c r="A238" s="20">
        <f t="shared" si="12"/>
        <v>203</v>
      </c>
      <c r="B238" s="28" t="s">
        <v>618</v>
      </c>
      <c r="C238" s="29" t="s">
        <v>230</v>
      </c>
      <c r="D238" s="29">
        <v>40170</v>
      </c>
      <c r="E238" s="29">
        <v>42979</v>
      </c>
      <c r="F238" s="29">
        <v>43465</v>
      </c>
      <c r="G238" s="20">
        <v>15</v>
      </c>
      <c r="H238" s="20">
        <v>15</v>
      </c>
      <c r="I238" s="30">
        <v>217.6</v>
      </c>
      <c r="J238" s="45">
        <v>5</v>
      </c>
      <c r="K238" s="45">
        <v>1</v>
      </c>
      <c r="L238" s="45">
        <v>4</v>
      </c>
      <c r="M238" s="30">
        <v>217.6</v>
      </c>
      <c r="N238" s="30">
        <v>50.9</v>
      </c>
      <c r="O238" s="30">
        <v>166.7</v>
      </c>
      <c r="P238" s="30">
        <v>7515186</v>
      </c>
      <c r="Q238" s="30">
        <v>3033236</v>
      </c>
      <c r="R238" s="30">
        <v>650297</v>
      </c>
      <c r="S238" s="30">
        <v>3831653</v>
      </c>
      <c r="T238" s="45">
        <v>0</v>
      </c>
      <c r="U238" s="45">
        <v>0</v>
      </c>
    </row>
    <row r="239" spans="1:21" x14ac:dyDescent="0.3">
      <c r="A239" s="20">
        <f t="shared" si="12"/>
        <v>204</v>
      </c>
      <c r="B239" s="28" t="s">
        <v>619</v>
      </c>
      <c r="C239" s="29" t="s">
        <v>248</v>
      </c>
      <c r="D239" s="29">
        <v>40170</v>
      </c>
      <c r="E239" s="29">
        <v>42979</v>
      </c>
      <c r="F239" s="29">
        <v>43465</v>
      </c>
      <c r="G239" s="20">
        <v>32</v>
      </c>
      <c r="H239" s="20">
        <v>24</v>
      </c>
      <c r="I239" s="30">
        <v>397.95</v>
      </c>
      <c r="J239" s="45">
        <v>10</v>
      </c>
      <c r="K239" s="45">
        <v>6</v>
      </c>
      <c r="L239" s="45">
        <v>4</v>
      </c>
      <c r="M239" s="30">
        <v>306.74</v>
      </c>
      <c r="N239" s="30">
        <v>143.51</v>
      </c>
      <c r="O239" s="30">
        <v>163.22999999999999</v>
      </c>
      <c r="P239" s="30">
        <v>10593788</v>
      </c>
      <c r="Q239" s="30">
        <v>4275803</v>
      </c>
      <c r="R239" s="30">
        <v>916692</v>
      </c>
      <c r="S239" s="30">
        <v>5401293</v>
      </c>
      <c r="T239" s="45">
        <v>0</v>
      </c>
      <c r="U239" s="45">
        <v>0</v>
      </c>
    </row>
    <row r="240" spans="1:21" x14ac:dyDescent="0.3">
      <c r="A240" s="20">
        <f t="shared" si="12"/>
        <v>205</v>
      </c>
      <c r="B240" s="28" t="s">
        <v>671</v>
      </c>
      <c r="C240" s="29" t="s">
        <v>231</v>
      </c>
      <c r="D240" s="29">
        <v>40170</v>
      </c>
      <c r="E240" s="29">
        <v>42979</v>
      </c>
      <c r="F240" s="29">
        <v>43465</v>
      </c>
      <c r="G240" s="20">
        <v>25</v>
      </c>
      <c r="H240" s="20">
        <v>25</v>
      </c>
      <c r="I240" s="30">
        <v>399.7</v>
      </c>
      <c r="J240" s="45">
        <v>13</v>
      </c>
      <c r="K240" s="45">
        <v>5</v>
      </c>
      <c r="L240" s="45">
        <v>8</v>
      </c>
      <c r="M240" s="30">
        <v>399.7</v>
      </c>
      <c r="N240" s="30">
        <v>157.29</v>
      </c>
      <c r="O240" s="30">
        <v>242.41</v>
      </c>
      <c r="P240" s="30">
        <v>13804320</v>
      </c>
      <c r="Q240" s="30">
        <v>5571620</v>
      </c>
      <c r="R240" s="30">
        <v>1194503</v>
      </c>
      <c r="S240" s="30">
        <v>7038197</v>
      </c>
      <c r="T240" s="45">
        <v>0</v>
      </c>
      <c r="U240" s="45">
        <v>0</v>
      </c>
    </row>
    <row r="241" spans="1:21" x14ac:dyDescent="0.3">
      <c r="A241" s="20">
        <f t="shared" si="12"/>
        <v>206</v>
      </c>
      <c r="B241" s="28" t="s">
        <v>672</v>
      </c>
      <c r="C241" s="29" t="s">
        <v>254</v>
      </c>
      <c r="D241" s="29">
        <v>40175</v>
      </c>
      <c r="E241" s="29">
        <v>42979</v>
      </c>
      <c r="F241" s="29">
        <v>43465</v>
      </c>
      <c r="G241" s="20">
        <v>3</v>
      </c>
      <c r="H241" s="20">
        <v>3</v>
      </c>
      <c r="I241" s="30">
        <v>77.900000000000006</v>
      </c>
      <c r="J241" s="45">
        <v>2</v>
      </c>
      <c r="K241" s="45">
        <v>0</v>
      </c>
      <c r="L241" s="45">
        <v>2</v>
      </c>
      <c r="M241" s="30">
        <v>77.900000000000006</v>
      </c>
      <c r="N241" s="30">
        <v>0</v>
      </c>
      <c r="O241" s="30">
        <v>77.900000000000006</v>
      </c>
      <c r="P241" s="30">
        <v>2690409</v>
      </c>
      <c r="Q241" s="30">
        <v>1085887</v>
      </c>
      <c r="R241" s="30">
        <v>232804</v>
      </c>
      <c r="S241" s="30">
        <v>1371718</v>
      </c>
      <c r="T241" s="45">
        <v>0</v>
      </c>
      <c r="U241" s="45">
        <v>0</v>
      </c>
    </row>
    <row r="242" spans="1:21" x14ac:dyDescent="0.3">
      <c r="A242" s="20">
        <f t="shared" si="12"/>
        <v>207</v>
      </c>
      <c r="B242" s="28" t="s">
        <v>620</v>
      </c>
      <c r="C242" s="29" t="s">
        <v>217</v>
      </c>
      <c r="D242" s="29">
        <v>40170</v>
      </c>
      <c r="E242" s="29">
        <v>42979</v>
      </c>
      <c r="F242" s="29">
        <v>43465</v>
      </c>
      <c r="G242" s="20">
        <v>2</v>
      </c>
      <c r="H242" s="20">
        <v>2</v>
      </c>
      <c r="I242" s="30">
        <v>101.1</v>
      </c>
      <c r="J242" s="45">
        <v>1</v>
      </c>
      <c r="K242" s="45">
        <v>1</v>
      </c>
      <c r="L242" s="45">
        <v>0</v>
      </c>
      <c r="M242" s="30">
        <v>25.6</v>
      </c>
      <c r="N242" s="30">
        <v>25.6</v>
      </c>
      <c r="O242" s="30">
        <v>0</v>
      </c>
      <c r="P242" s="30">
        <v>884140</v>
      </c>
      <c r="Q242" s="30">
        <v>356851</v>
      </c>
      <c r="R242" s="30">
        <v>76506</v>
      </c>
      <c r="S242" s="30">
        <v>450783</v>
      </c>
      <c r="T242" s="45">
        <v>0</v>
      </c>
      <c r="U242" s="45">
        <v>0</v>
      </c>
    </row>
    <row r="243" spans="1:21" x14ac:dyDescent="0.3">
      <c r="A243" s="20">
        <f t="shared" si="12"/>
        <v>208</v>
      </c>
      <c r="B243" s="28" t="s">
        <v>621</v>
      </c>
      <c r="C243" s="29" t="s">
        <v>255</v>
      </c>
      <c r="D243" s="29">
        <v>40170</v>
      </c>
      <c r="E243" s="29">
        <v>42979</v>
      </c>
      <c r="F243" s="29">
        <v>43465</v>
      </c>
      <c r="G243" s="20">
        <v>5</v>
      </c>
      <c r="H243" s="20">
        <v>5</v>
      </c>
      <c r="I243" s="30">
        <v>135.30000000000001</v>
      </c>
      <c r="J243" s="45">
        <v>1</v>
      </c>
      <c r="K243" s="45">
        <v>1</v>
      </c>
      <c r="L243" s="45">
        <v>0</v>
      </c>
      <c r="M243" s="30">
        <v>38.4</v>
      </c>
      <c r="N243" s="30">
        <v>38.4</v>
      </c>
      <c r="O243" s="30">
        <v>0</v>
      </c>
      <c r="P243" s="30">
        <v>1326209</v>
      </c>
      <c r="Q243" s="30">
        <v>535277</v>
      </c>
      <c r="R243" s="30">
        <v>114758</v>
      </c>
      <c r="S243" s="30">
        <v>676174</v>
      </c>
      <c r="T243" s="45">
        <v>0</v>
      </c>
      <c r="U243" s="45">
        <v>0</v>
      </c>
    </row>
    <row r="244" spans="1:21" x14ac:dyDescent="0.3">
      <c r="A244" s="20">
        <f t="shared" si="12"/>
        <v>209</v>
      </c>
      <c r="B244" s="28" t="s">
        <v>673</v>
      </c>
      <c r="C244" s="29" t="s">
        <v>256</v>
      </c>
      <c r="D244" s="29">
        <v>40170</v>
      </c>
      <c r="E244" s="29">
        <v>42979</v>
      </c>
      <c r="F244" s="29">
        <v>43465</v>
      </c>
      <c r="G244" s="20">
        <v>18</v>
      </c>
      <c r="H244" s="20">
        <v>18</v>
      </c>
      <c r="I244" s="30">
        <v>124</v>
      </c>
      <c r="J244" s="45">
        <v>5</v>
      </c>
      <c r="K244" s="45">
        <v>1</v>
      </c>
      <c r="L244" s="45">
        <v>4</v>
      </c>
      <c r="M244" s="30">
        <v>124</v>
      </c>
      <c r="N244" s="30">
        <v>23.1</v>
      </c>
      <c r="O244" s="30">
        <v>100.9</v>
      </c>
      <c r="P244" s="30">
        <v>4282552</v>
      </c>
      <c r="Q244" s="30">
        <v>1728499</v>
      </c>
      <c r="R244" s="30">
        <v>370574</v>
      </c>
      <c r="S244" s="30">
        <v>2183479</v>
      </c>
      <c r="T244" s="45">
        <v>0</v>
      </c>
      <c r="U244" s="45">
        <v>0</v>
      </c>
    </row>
    <row r="245" spans="1:21" x14ac:dyDescent="0.3">
      <c r="A245" s="20">
        <f t="shared" si="12"/>
        <v>210</v>
      </c>
      <c r="B245" s="28" t="s">
        <v>622</v>
      </c>
      <c r="C245" s="29" t="s">
        <v>232</v>
      </c>
      <c r="D245" s="29">
        <v>40170</v>
      </c>
      <c r="E245" s="29">
        <v>42979</v>
      </c>
      <c r="F245" s="29">
        <v>43465</v>
      </c>
      <c r="G245" s="20">
        <v>15</v>
      </c>
      <c r="H245" s="20">
        <v>15</v>
      </c>
      <c r="I245" s="30">
        <v>103.9</v>
      </c>
      <c r="J245" s="45">
        <v>5</v>
      </c>
      <c r="K245" s="45">
        <v>2</v>
      </c>
      <c r="L245" s="45">
        <v>3</v>
      </c>
      <c r="M245" s="30">
        <v>103.9</v>
      </c>
      <c r="N245" s="30">
        <v>23</v>
      </c>
      <c r="O245" s="30">
        <v>80.900000000000006</v>
      </c>
      <c r="P245" s="30">
        <v>3588363</v>
      </c>
      <c r="Q245" s="30">
        <v>1448314</v>
      </c>
      <c r="R245" s="30">
        <v>310505</v>
      </c>
      <c r="S245" s="30">
        <v>1829544</v>
      </c>
      <c r="T245" s="45">
        <v>0</v>
      </c>
      <c r="U245" s="45">
        <v>0</v>
      </c>
    </row>
    <row r="246" spans="1:21" x14ac:dyDescent="0.3">
      <c r="A246" s="20">
        <f t="shared" si="12"/>
        <v>211</v>
      </c>
      <c r="B246" s="28" t="s">
        <v>623</v>
      </c>
      <c r="C246" s="29" t="s">
        <v>259</v>
      </c>
      <c r="D246" s="29">
        <v>40170</v>
      </c>
      <c r="E246" s="29">
        <v>42979</v>
      </c>
      <c r="F246" s="29">
        <v>43465</v>
      </c>
      <c r="G246" s="20">
        <v>10</v>
      </c>
      <c r="H246" s="20">
        <v>7</v>
      </c>
      <c r="I246" s="30">
        <v>51.2</v>
      </c>
      <c r="J246" s="45">
        <v>1</v>
      </c>
      <c r="K246" s="45">
        <v>0</v>
      </c>
      <c r="L246" s="45">
        <v>1</v>
      </c>
      <c r="M246" s="30">
        <v>18.600000000000001</v>
      </c>
      <c r="N246" s="30">
        <v>0</v>
      </c>
      <c r="O246" s="30">
        <v>18.600000000000001</v>
      </c>
      <c r="P246" s="30">
        <v>642383</v>
      </c>
      <c r="Q246" s="30">
        <v>259275</v>
      </c>
      <c r="R246" s="30">
        <v>55586</v>
      </c>
      <c r="S246" s="30">
        <v>327522</v>
      </c>
      <c r="T246" s="45">
        <v>0</v>
      </c>
      <c r="U246" s="45">
        <v>0</v>
      </c>
    </row>
    <row r="247" spans="1:21" x14ac:dyDescent="0.3">
      <c r="A247" s="20">
        <f t="shared" si="12"/>
        <v>212</v>
      </c>
      <c r="B247" s="28" t="s">
        <v>674</v>
      </c>
      <c r="C247" s="29" t="s">
        <v>260</v>
      </c>
      <c r="D247" s="29">
        <v>40170</v>
      </c>
      <c r="E247" s="29">
        <v>42979</v>
      </c>
      <c r="F247" s="29">
        <v>43465</v>
      </c>
      <c r="G247" s="20">
        <v>22</v>
      </c>
      <c r="H247" s="20">
        <v>22</v>
      </c>
      <c r="I247" s="30">
        <v>90.1</v>
      </c>
      <c r="J247" s="45">
        <v>2</v>
      </c>
      <c r="K247" s="45">
        <v>0</v>
      </c>
      <c r="L247" s="45">
        <v>2</v>
      </c>
      <c r="M247" s="30">
        <v>63.1</v>
      </c>
      <c r="N247" s="30">
        <v>0</v>
      </c>
      <c r="O247" s="30">
        <v>63.1</v>
      </c>
      <c r="P247" s="30">
        <v>2179266</v>
      </c>
      <c r="Q247" s="30">
        <v>879583</v>
      </c>
      <c r="R247" s="30">
        <v>188574</v>
      </c>
      <c r="S247" s="30">
        <v>1111109</v>
      </c>
      <c r="T247" s="45">
        <v>0</v>
      </c>
      <c r="U247" s="45">
        <v>0</v>
      </c>
    </row>
    <row r="248" spans="1:21" x14ac:dyDescent="0.3">
      <c r="A248" s="20">
        <f t="shared" si="12"/>
        <v>213</v>
      </c>
      <c r="B248" s="28" t="s">
        <v>624</v>
      </c>
      <c r="C248" s="29" t="s">
        <v>226</v>
      </c>
      <c r="D248" s="29">
        <v>40120</v>
      </c>
      <c r="E248" s="29">
        <v>42979</v>
      </c>
      <c r="F248" s="29">
        <v>43465</v>
      </c>
      <c r="G248" s="20">
        <v>9</v>
      </c>
      <c r="H248" s="20">
        <v>9</v>
      </c>
      <c r="I248" s="30">
        <v>144.69999999999999</v>
      </c>
      <c r="J248" s="45">
        <v>4</v>
      </c>
      <c r="K248" s="45">
        <v>2</v>
      </c>
      <c r="L248" s="45">
        <v>2</v>
      </c>
      <c r="M248" s="30">
        <v>144.69999999999999</v>
      </c>
      <c r="N248" s="30">
        <v>72.599999999999994</v>
      </c>
      <c r="O248" s="30">
        <v>72.099999999999994</v>
      </c>
      <c r="P248" s="30">
        <v>4997461</v>
      </c>
      <c r="Q248" s="30">
        <v>2017046</v>
      </c>
      <c r="R248" s="30">
        <v>432436</v>
      </c>
      <c r="S248" s="30">
        <v>2547979</v>
      </c>
      <c r="T248" s="45">
        <v>0</v>
      </c>
      <c r="U248" s="45">
        <v>0</v>
      </c>
    </row>
    <row r="249" spans="1:21" x14ac:dyDescent="0.3">
      <c r="A249" s="20">
        <f t="shared" si="12"/>
        <v>214</v>
      </c>
      <c r="B249" s="28" t="s">
        <v>625</v>
      </c>
      <c r="C249" s="29" t="s">
        <v>31</v>
      </c>
      <c r="D249" s="29">
        <v>39631</v>
      </c>
      <c r="E249" s="29">
        <v>42979</v>
      </c>
      <c r="F249" s="29">
        <v>43465</v>
      </c>
      <c r="G249" s="20">
        <v>9</v>
      </c>
      <c r="H249" s="20">
        <v>9</v>
      </c>
      <c r="I249" s="30">
        <v>91.4</v>
      </c>
      <c r="J249" s="45">
        <v>2</v>
      </c>
      <c r="K249" s="45">
        <v>0</v>
      </c>
      <c r="L249" s="45">
        <v>2</v>
      </c>
      <c r="M249" s="30">
        <v>91.4</v>
      </c>
      <c r="N249" s="30">
        <v>0</v>
      </c>
      <c r="O249" s="30">
        <v>91.4</v>
      </c>
      <c r="P249" s="30">
        <v>3156655</v>
      </c>
      <c r="Q249" s="30">
        <v>1274071</v>
      </c>
      <c r="R249" s="30">
        <v>273149</v>
      </c>
      <c r="S249" s="30">
        <v>1609435</v>
      </c>
      <c r="T249" s="45">
        <v>0</v>
      </c>
      <c r="U249" s="45">
        <v>0</v>
      </c>
    </row>
    <row r="250" spans="1:21" x14ac:dyDescent="0.3">
      <c r="A250" s="20">
        <f t="shared" si="12"/>
        <v>215</v>
      </c>
      <c r="B250" s="28" t="s">
        <v>626</v>
      </c>
      <c r="C250" s="29" t="s">
        <v>25</v>
      </c>
      <c r="D250" s="29">
        <v>40168</v>
      </c>
      <c r="E250" s="29">
        <v>42979</v>
      </c>
      <c r="F250" s="29">
        <v>43465</v>
      </c>
      <c r="G250" s="20">
        <v>9</v>
      </c>
      <c r="H250" s="20">
        <v>5</v>
      </c>
      <c r="I250" s="30">
        <v>159.5</v>
      </c>
      <c r="J250" s="45">
        <v>4</v>
      </c>
      <c r="K250" s="45">
        <v>4</v>
      </c>
      <c r="L250" s="45">
        <v>0</v>
      </c>
      <c r="M250" s="30">
        <v>80.5</v>
      </c>
      <c r="N250" s="30">
        <v>80.5</v>
      </c>
      <c r="O250" s="30">
        <v>0</v>
      </c>
      <c r="P250" s="30">
        <v>2780204</v>
      </c>
      <c r="Q250" s="30">
        <v>1122130</v>
      </c>
      <c r="R250" s="30">
        <v>240574</v>
      </c>
      <c r="S250" s="30">
        <v>1417500</v>
      </c>
      <c r="T250" s="45">
        <v>0</v>
      </c>
      <c r="U250" s="45">
        <v>0</v>
      </c>
    </row>
    <row r="251" spans="1:21" x14ac:dyDescent="0.3">
      <c r="A251" s="20">
        <f t="shared" si="12"/>
        <v>216</v>
      </c>
      <c r="B251" s="28" t="s">
        <v>506</v>
      </c>
      <c r="C251" s="29" t="s">
        <v>29</v>
      </c>
      <c r="D251" s="29">
        <v>39631</v>
      </c>
      <c r="E251" s="29">
        <v>42979</v>
      </c>
      <c r="F251" s="29">
        <v>43465</v>
      </c>
      <c r="G251" s="20">
        <v>83</v>
      </c>
      <c r="H251" s="20">
        <v>3</v>
      </c>
      <c r="I251" s="30">
        <v>1751.07</v>
      </c>
      <c r="J251" s="45">
        <v>1</v>
      </c>
      <c r="K251" s="45">
        <v>1</v>
      </c>
      <c r="L251" s="45">
        <v>0</v>
      </c>
      <c r="M251" s="30">
        <v>68.2</v>
      </c>
      <c r="N251" s="30">
        <v>68.2</v>
      </c>
      <c r="O251" s="30">
        <v>0</v>
      </c>
      <c r="P251" s="30">
        <v>2355403</v>
      </c>
      <c r="Q251" s="30">
        <v>950674</v>
      </c>
      <c r="R251" s="30">
        <v>203816</v>
      </c>
      <c r="S251" s="30">
        <v>1200913</v>
      </c>
      <c r="T251" s="45">
        <v>0</v>
      </c>
      <c r="U251" s="45">
        <v>0</v>
      </c>
    </row>
    <row r="252" spans="1:21" x14ac:dyDescent="0.3">
      <c r="A252" s="20">
        <f t="shared" si="12"/>
        <v>217</v>
      </c>
      <c r="B252" s="28" t="s">
        <v>675</v>
      </c>
      <c r="C252" s="29" t="s">
        <v>251</v>
      </c>
      <c r="D252" s="29">
        <v>40172</v>
      </c>
      <c r="E252" s="29">
        <v>42979</v>
      </c>
      <c r="F252" s="29">
        <v>43465</v>
      </c>
      <c r="G252" s="20">
        <v>13</v>
      </c>
      <c r="H252" s="20">
        <v>13</v>
      </c>
      <c r="I252" s="30">
        <v>163</v>
      </c>
      <c r="J252" s="45">
        <v>5</v>
      </c>
      <c r="K252" s="45">
        <v>2</v>
      </c>
      <c r="L252" s="45">
        <v>3</v>
      </c>
      <c r="M252" s="30">
        <v>163</v>
      </c>
      <c r="N252" s="30">
        <v>61.4</v>
      </c>
      <c r="O252" s="30">
        <v>101.6</v>
      </c>
      <c r="P252" s="30">
        <v>5629482</v>
      </c>
      <c r="Q252" s="30">
        <v>2272139</v>
      </c>
      <c r="R252" s="30">
        <v>487125</v>
      </c>
      <c r="S252" s="30">
        <v>2870218</v>
      </c>
      <c r="T252" s="45">
        <v>0</v>
      </c>
      <c r="U252" s="45">
        <v>0</v>
      </c>
    </row>
    <row r="253" spans="1:21" x14ac:dyDescent="0.3">
      <c r="A253" s="20">
        <f t="shared" si="12"/>
        <v>218</v>
      </c>
      <c r="B253" s="28" t="s">
        <v>627</v>
      </c>
      <c r="C253" s="29" t="s">
        <v>28</v>
      </c>
      <c r="D253" s="29">
        <v>39631</v>
      </c>
      <c r="E253" s="29">
        <v>42979</v>
      </c>
      <c r="F253" s="29">
        <v>43465</v>
      </c>
      <c r="G253" s="20">
        <v>28</v>
      </c>
      <c r="H253" s="20">
        <v>28</v>
      </c>
      <c r="I253" s="30">
        <v>687.6</v>
      </c>
      <c r="J253" s="45">
        <v>17</v>
      </c>
      <c r="K253" s="45">
        <v>10</v>
      </c>
      <c r="L253" s="45">
        <v>7</v>
      </c>
      <c r="M253" s="30">
        <v>687.6</v>
      </c>
      <c r="N253" s="30">
        <v>404.7</v>
      </c>
      <c r="O253" s="30">
        <v>282.89999999999998</v>
      </c>
      <c r="P253" s="30">
        <v>23747437</v>
      </c>
      <c r="Q253" s="30">
        <v>9584803</v>
      </c>
      <c r="R253" s="30">
        <v>2054892</v>
      </c>
      <c r="S253" s="30">
        <v>12107742</v>
      </c>
      <c r="T253" s="45">
        <v>0</v>
      </c>
      <c r="U253" s="45">
        <v>0</v>
      </c>
    </row>
    <row r="254" spans="1:21" x14ac:dyDescent="0.3">
      <c r="A254" s="20">
        <f t="shared" si="12"/>
        <v>219</v>
      </c>
      <c r="B254" s="28" t="s">
        <v>628</v>
      </c>
      <c r="C254" s="29" t="s">
        <v>116</v>
      </c>
      <c r="D254" s="29">
        <v>39631</v>
      </c>
      <c r="E254" s="29">
        <v>42979</v>
      </c>
      <c r="F254" s="29">
        <v>43465</v>
      </c>
      <c r="G254" s="20">
        <v>27</v>
      </c>
      <c r="H254" s="20">
        <v>27</v>
      </c>
      <c r="I254" s="30">
        <v>489.2</v>
      </c>
      <c r="J254" s="45">
        <v>8</v>
      </c>
      <c r="K254" s="45">
        <v>7</v>
      </c>
      <c r="L254" s="45">
        <v>1</v>
      </c>
      <c r="M254" s="30">
        <v>489.2</v>
      </c>
      <c r="N254" s="30">
        <v>432.1</v>
      </c>
      <c r="O254" s="30">
        <v>57.1</v>
      </c>
      <c r="P254" s="30">
        <v>16895355</v>
      </c>
      <c r="Q254" s="30">
        <v>6819205</v>
      </c>
      <c r="R254" s="30">
        <v>1461974</v>
      </c>
      <c r="S254" s="30">
        <v>8614176</v>
      </c>
      <c r="T254" s="45">
        <v>0</v>
      </c>
      <c r="U254" s="45">
        <v>0</v>
      </c>
    </row>
    <row r="255" spans="1:21" x14ac:dyDescent="0.3">
      <c r="A255" s="20">
        <f t="shared" si="12"/>
        <v>220</v>
      </c>
      <c r="B255" s="28" t="s">
        <v>510</v>
      </c>
      <c r="C255" s="29" t="s">
        <v>29</v>
      </c>
      <c r="D255" s="29">
        <v>40093</v>
      </c>
      <c r="E255" s="29">
        <v>42979</v>
      </c>
      <c r="F255" s="29">
        <v>43465</v>
      </c>
      <c r="G255" s="20">
        <v>34</v>
      </c>
      <c r="H255" s="20">
        <v>1</v>
      </c>
      <c r="I255" s="30">
        <v>359.7</v>
      </c>
      <c r="J255" s="45">
        <v>1</v>
      </c>
      <c r="K255" s="45">
        <v>0</v>
      </c>
      <c r="L255" s="45">
        <v>1</v>
      </c>
      <c r="M255" s="30">
        <v>25.5</v>
      </c>
      <c r="N255" s="30">
        <v>0</v>
      </c>
      <c r="O255" s="30">
        <v>25.5</v>
      </c>
      <c r="P255" s="30">
        <v>880686</v>
      </c>
      <c r="Q255" s="30">
        <v>355457</v>
      </c>
      <c r="R255" s="30">
        <v>76207</v>
      </c>
      <c r="S255" s="30">
        <v>449022</v>
      </c>
      <c r="T255" s="45">
        <v>0</v>
      </c>
      <c r="U255" s="45">
        <v>0</v>
      </c>
    </row>
    <row r="256" spans="1:21" x14ac:dyDescent="0.3">
      <c r="A256" s="20">
        <f t="shared" si="12"/>
        <v>221</v>
      </c>
      <c r="B256" s="28" t="s">
        <v>629</v>
      </c>
      <c r="C256" s="29" t="s">
        <v>243</v>
      </c>
      <c r="D256" s="29">
        <v>40093</v>
      </c>
      <c r="E256" s="29">
        <v>42979</v>
      </c>
      <c r="F256" s="29">
        <v>43465</v>
      </c>
      <c r="G256" s="20">
        <v>14</v>
      </c>
      <c r="H256" s="20">
        <v>14</v>
      </c>
      <c r="I256" s="30">
        <v>189.7</v>
      </c>
      <c r="J256" s="45">
        <v>4</v>
      </c>
      <c r="K256" s="45">
        <v>2</v>
      </c>
      <c r="L256" s="45">
        <v>2</v>
      </c>
      <c r="M256" s="30">
        <v>189.7</v>
      </c>
      <c r="N256" s="30">
        <v>90.5</v>
      </c>
      <c r="O256" s="30">
        <v>99.2</v>
      </c>
      <c r="P256" s="30">
        <v>6551612</v>
      </c>
      <c r="Q256" s="30">
        <v>2644324</v>
      </c>
      <c r="R256" s="30">
        <v>566918</v>
      </c>
      <c r="S256" s="30">
        <v>3340370</v>
      </c>
      <c r="T256" s="45">
        <v>0</v>
      </c>
      <c r="U256" s="45">
        <v>0</v>
      </c>
    </row>
    <row r="257" spans="1:21" x14ac:dyDescent="0.3">
      <c r="A257" s="20">
        <f t="shared" si="12"/>
        <v>222</v>
      </c>
      <c r="B257" s="28" t="s">
        <v>630</v>
      </c>
      <c r="C257" s="29" t="s">
        <v>84</v>
      </c>
      <c r="D257" s="29">
        <v>39631</v>
      </c>
      <c r="E257" s="29">
        <v>42979</v>
      </c>
      <c r="F257" s="29">
        <v>43465</v>
      </c>
      <c r="G257" s="20">
        <v>9</v>
      </c>
      <c r="H257" s="20">
        <v>9</v>
      </c>
      <c r="I257" s="30">
        <v>106.1</v>
      </c>
      <c r="J257" s="45">
        <v>4</v>
      </c>
      <c r="K257" s="45">
        <v>3</v>
      </c>
      <c r="L257" s="45">
        <v>1</v>
      </c>
      <c r="M257" s="30">
        <v>106.1</v>
      </c>
      <c r="N257" s="30">
        <v>60.6</v>
      </c>
      <c r="O257" s="30">
        <v>45.5</v>
      </c>
      <c r="P257" s="30">
        <v>3664344</v>
      </c>
      <c r="Q257" s="30">
        <v>1478981</v>
      </c>
      <c r="R257" s="30">
        <v>317080</v>
      </c>
      <c r="S257" s="30">
        <v>1868283</v>
      </c>
      <c r="T257" s="45">
        <v>0</v>
      </c>
      <c r="U257" s="45">
        <v>0</v>
      </c>
    </row>
    <row r="258" spans="1:21" x14ac:dyDescent="0.3">
      <c r="A258" s="20">
        <f t="shared" si="12"/>
        <v>223</v>
      </c>
      <c r="B258" s="28" t="s">
        <v>631</v>
      </c>
      <c r="C258" s="29" t="s">
        <v>153</v>
      </c>
      <c r="D258" s="29">
        <v>39631</v>
      </c>
      <c r="E258" s="29">
        <v>42979</v>
      </c>
      <c r="F258" s="29">
        <v>43465</v>
      </c>
      <c r="G258" s="20">
        <v>7</v>
      </c>
      <c r="H258" s="20">
        <v>7</v>
      </c>
      <c r="I258" s="30">
        <v>120.3</v>
      </c>
      <c r="J258" s="45">
        <v>2</v>
      </c>
      <c r="K258" s="45">
        <v>0</v>
      </c>
      <c r="L258" s="45">
        <v>2</v>
      </c>
      <c r="M258" s="30">
        <v>120.3</v>
      </c>
      <c r="N258" s="30">
        <v>0</v>
      </c>
      <c r="O258" s="30">
        <v>120.3</v>
      </c>
      <c r="P258" s="30">
        <v>4154765</v>
      </c>
      <c r="Q258" s="30">
        <v>1676922</v>
      </c>
      <c r="R258" s="30">
        <v>359516</v>
      </c>
      <c r="S258" s="30">
        <v>2118327</v>
      </c>
      <c r="T258" s="45">
        <v>0</v>
      </c>
      <c r="U258" s="45">
        <v>0</v>
      </c>
    </row>
    <row r="259" spans="1:21" x14ac:dyDescent="0.3">
      <c r="A259" s="20">
        <f t="shared" si="12"/>
        <v>224</v>
      </c>
      <c r="B259" s="28" t="s">
        <v>632</v>
      </c>
      <c r="C259" s="29" t="s">
        <v>154</v>
      </c>
      <c r="D259" s="29">
        <v>39631</v>
      </c>
      <c r="E259" s="29">
        <v>42979</v>
      </c>
      <c r="F259" s="29">
        <v>43465</v>
      </c>
      <c r="G259" s="20">
        <v>4</v>
      </c>
      <c r="H259" s="20">
        <v>4</v>
      </c>
      <c r="I259" s="30">
        <v>166.6</v>
      </c>
      <c r="J259" s="45">
        <v>4</v>
      </c>
      <c r="K259" s="45">
        <v>4</v>
      </c>
      <c r="L259" s="45">
        <v>0</v>
      </c>
      <c r="M259" s="30">
        <v>166.6</v>
      </c>
      <c r="N259" s="30">
        <v>166.6</v>
      </c>
      <c r="O259" s="30">
        <v>0</v>
      </c>
      <c r="P259" s="30">
        <v>5753814</v>
      </c>
      <c r="Q259" s="30">
        <v>2322321</v>
      </c>
      <c r="R259" s="30">
        <v>497884</v>
      </c>
      <c r="S259" s="30">
        <v>2933609</v>
      </c>
      <c r="T259" s="45">
        <v>0</v>
      </c>
      <c r="U259" s="45">
        <v>0</v>
      </c>
    </row>
    <row r="260" spans="1:21" x14ac:dyDescent="0.3">
      <c r="A260" s="20">
        <f t="shared" si="12"/>
        <v>225</v>
      </c>
      <c r="B260" s="28" t="s">
        <v>633</v>
      </c>
      <c r="C260" s="29" t="s">
        <v>117</v>
      </c>
      <c r="D260" s="29">
        <v>39631</v>
      </c>
      <c r="E260" s="29">
        <v>42979</v>
      </c>
      <c r="F260" s="29">
        <v>43465</v>
      </c>
      <c r="G260" s="20">
        <v>9</v>
      </c>
      <c r="H260" s="20">
        <v>9</v>
      </c>
      <c r="I260" s="30">
        <v>130.1</v>
      </c>
      <c r="J260" s="45">
        <v>2</v>
      </c>
      <c r="K260" s="45">
        <v>0</v>
      </c>
      <c r="L260" s="45">
        <v>2</v>
      </c>
      <c r="M260" s="30">
        <v>130.1</v>
      </c>
      <c r="N260" s="30">
        <v>0</v>
      </c>
      <c r="O260" s="30">
        <v>130.1</v>
      </c>
      <c r="P260" s="30">
        <v>4493225</v>
      </c>
      <c r="Q260" s="30">
        <v>1813529</v>
      </c>
      <c r="R260" s="30">
        <v>388804</v>
      </c>
      <c r="S260" s="30">
        <v>2290892</v>
      </c>
      <c r="T260" s="45">
        <v>0</v>
      </c>
      <c r="U260" s="45">
        <v>0</v>
      </c>
    </row>
    <row r="261" spans="1:21" x14ac:dyDescent="0.3">
      <c r="A261" s="20">
        <f t="shared" si="12"/>
        <v>226</v>
      </c>
      <c r="B261" s="28" t="s">
        <v>517</v>
      </c>
      <c r="C261" s="29" t="s">
        <v>41</v>
      </c>
      <c r="D261" s="29">
        <v>39318</v>
      </c>
      <c r="E261" s="29">
        <v>42979</v>
      </c>
      <c r="F261" s="29">
        <v>43465</v>
      </c>
      <c r="G261" s="20">
        <v>49</v>
      </c>
      <c r="H261" s="20">
        <v>1</v>
      </c>
      <c r="I261" s="30">
        <v>641.77</v>
      </c>
      <c r="J261" s="45">
        <v>1</v>
      </c>
      <c r="K261" s="45">
        <v>1</v>
      </c>
      <c r="L261" s="45">
        <v>0</v>
      </c>
      <c r="M261" s="30">
        <v>21.3</v>
      </c>
      <c r="N261" s="30">
        <v>21.3</v>
      </c>
      <c r="O261" s="30">
        <v>0</v>
      </c>
      <c r="P261" s="30">
        <v>735632</v>
      </c>
      <c r="Q261" s="30">
        <v>296912</v>
      </c>
      <c r="R261" s="30">
        <v>63655</v>
      </c>
      <c r="S261" s="30">
        <v>375065</v>
      </c>
      <c r="T261" s="45">
        <v>0</v>
      </c>
      <c r="U261" s="45">
        <v>0</v>
      </c>
    </row>
    <row r="262" spans="1:21" x14ac:dyDescent="0.3">
      <c r="A262" s="20">
        <f t="shared" si="12"/>
        <v>227</v>
      </c>
      <c r="B262" s="28" t="s">
        <v>634</v>
      </c>
      <c r="C262" s="29" t="s">
        <v>118</v>
      </c>
      <c r="D262" s="29">
        <v>39631</v>
      </c>
      <c r="E262" s="29">
        <v>42979</v>
      </c>
      <c r="F262" s="29">
        <v>43465</v>
      </c>
      <c r="G262" s="20">
        <v>76</v>
      </c>
      <c r="H262" s="20">
        <v>76</v>
      </c>
      <c r="I262" s="30">
        <v>1465.2</v>
      </c>
      <c r="J262" s="45">
        <v>38</v>
      </c>
      <c r="K262" s="45">
        <v>32</v>
      </c>
      <c r="L262" s="45">
        <v>6</v>
      </c>
      <c r="M262" s="30">
        <v>1465.2</v>
      </c>
      <c r="N262" s="30">
        <v>1143.3</v>
      </c>
      <c r="O262" s="30">
        <v>321.89999999999998</v>
      </c>
      <c r="P262" s="30">
        <v>50603178</v>
      </c>
      <c r="Q262" s="30">
        <v>20424162</v>
      </c>
      <c r="R262" s="30">
        <v>4378749</v>
      </c>
      <c r="S262" s="30">
        <v>25800267</v>
      </c>
      <c r="T262" s="45">
        <v>0</v>
      </c>
      <c r="U262" s="45">
        <v>0</v>
      </c>
    </row>
    <row r="263" spans="1:21" x14ac:dyDescent="0.3">
      <c r="A263" s="20">
        <f t="shared" si="12"/>
        <v>228</v>
      </c>
      <c r="B263" s="28" t="s">
        <v>635</v>
      </c>
      <c r="C263" s="29" t="s">
        <v>156</v>
      </c>
      <c r="D263" s="29">
        <v>39631</v>
      </c>
      <c r="E263" s="29">
        <v>42979</v>
      </c>
      <c r="F263" s="29">
        <v>43465</v>
      </c>
      <c r="G263" s="20">
        <v>163</v>
      </c>
      <c r="H263" s="20">
        <v>151</v>
      </c>
      <c r="I263" s="30">
        <v>2178.4</v>
      </c>
      <c r="J263" s="45">
        <v>74</v>
      </c>
      <c r="K263" s="45">
        <v>55</v>
      </c>
      <c r="L263" s="45">
        <v>19</v>
      </c>
      <c r="M263" s="30">
        <v>1941.71</v>
      </c>
      <c r="N263" s="30">
        <v>1363.41</v>
      </c>
      <c r="O263" s="30">
        <v>578.29999999999995</v>
      </c>
      <c r="P263" s="30">
        <v>67060263</v>
      </c>
      <c r="Q263" s="30">
        <v>27066475</v>
      </c>
      <c r="R263" s="30">
        <v>5802799</v>
      </c>
      <c r="S263" s="30">
        <v>34190989</v>
      </c>
      <c r="T263" s="45">
        <v>0</v>
      </c>
      <c r="U263" s="45">
        <v>0</v>
      </c>
    </row>
    <row r="264" spans="1:21" x14ac:dyDescent="0.3">
      <c r="A264" s="20">
        <f t="shared" si="12"/>
        <v>229</v>
      </c>
      <c r="B264" s="28" t="s">
        <v>676</v>
      </c>
      <c r="C264" s="29" t="s">
        <v>245</v>
      </c>
      <c r="D264" s="29">
        <v>40168</v>
      </c>
      <c r="E264" s="29">
        <v>42979</v>
      </c>
      <c r="F264" s="29">
        <v>43465</v>
      </c>
      <c r="G264" s="20">
        <v>159</v>
      </c>
      <c r="H264" s="20">
        <v>159</v>
      </c>
      <c r="I264" s="30">
        <v>2181.5</v>
      </c>
      <c r="J264" s="45">
        <v>77</v>
      </c>
      <c r="K264" s="45">
        <v>54</v>
      </c>
      <c r="L264" s="45">
        <v>23</v>
      </c>
      <c r="M264" s="30">
        <v>2181.5</v>
      </c>
      <c r="N264" s="30">
        <v>1404.19</v>
      </c>
      <c r="O264" s="30">
        <v>777.31</v>
      </c>
      <c r="P264" s="30">
        <v>75341818</v>
      </c>
      <c r="Q264" s="30">
        <v>30409028</v>
      </c>
      <c r="R264" s="30">
        <v>6519411</v>
      </c>
      <c r="S264" s="30">
        <v>38413379</v>
      </c>
      <c r="T264" s="45">
        <v>0</v>
      </c>
      <c r="U264" s="45">
        <v>0</v>
      </c>
    </row>
    <row r="265" spans="1:21" x14ac:dyDescent="0.3">
      <c r="A265" s="20">
        <f t="shared" si="12"/>
        <v>230</v>
      </c>
      <c r="B265" s="28" t="s">
        <v>636</v>
      </c>
      <c r="C265" s="29" t="s">
        <v>119</v>
      </c>
      <c r="D265" s="29">
        <v>39631</v>
      </c>
      <c r="E265" s="29">
        <v>42979</v>
      </c>
      <c r="F265" s="29">
        <v>43465</v>
      </c>
      <c r="G265" s="20">
        <v>28</v>
      </c>
      <c r="H265" s="20">
        <v>28</v>
      </c>
      <c r="I265" s="30">
        <v>483.4</v>
      </c>
      <c r="J265" s="45">
        <v>10</v>
      </c>
      <c r="K265" s="45">
        <v>7</v>
      </c>
      <c r="L265" s="45">
        <v>3</v>
      </c>
      <c r="M265" s="30">
        <v>483.4</v>
      </c>
      <c r="N265" s="30">
        <v>340.6</v>
      </c>
      <c r="O265" s="30">
        <v>142.80000000000001</v>
      </c>
      <c r="P265" s="30">
        <v>16695042</v>
      </c>
      <c r="Q265" s="30">
        <v>6738356</v>
      </c>
      <c r="R265" s="30">
        <v>1444640</v>
      </c>
      <c r="S265" s="30">
        <v>8512046</v>
      </c>
      <c r="T265" s="45">
        <v>0</v>
      </c>
      <c r="U265" s="45">
        <v>0</v>
      </c>
    </row>
    <row r="266" spans="1:21" x14ac:dyDescent="0.3">
      <c r="A266" s="20">
        <f t="shared" si="12"/>
        <v>231</v>
      </c>
      <c r="B266" s="28" t="s">
        <v>637</v>
      </c>
      <c r="C266" s="29" t="s">
        <v>120</v>
      </c>
      <c r="D266" s="29">
        <v>39631</v>
      </c>
      <c r="E266" s="29">
        <v>42979</v>
      </c>
      <c r="F266" s="29">
        <v>43465</v>
      </c>
      <c r="G266" s="20">
        <v>17</v>
      </c>
      <c r="H266" s="20">
        <v>17</v>
      </c>
      <c r="I266" s="30">
        <v>495</v>
      </c>
      <c r="J266" s="45">
        <v>11</v>
      </c>
      <c r="K266" s="45">
        <v>10</v>
      </c>
      <c r="L266" s="45">
        <v>1</v>
      </c>
      <c r="M266" s="30">
        <v>495</v>
      </c>
      <c r="N266" s="30">
        <v>470.4</v>
      </c>
      <c r="O266" s="30">
        <v>24.6</v>
      </c>
      <c r="P266" s="30">
        <v>17095669</v>
      </c>
      <c r="Q266" s="30">
        <v>6900055</v>
      </c>
      <c r="R266" s="30">
        <v>1479307</v>
      </c>
      <c r="S266" s="30">
        <v>8716307</v>
      </c>
      <c r="T266" s="45">
        <v>0</v>
      </c>
      <c r="U266" s="45">
        <v>0</v>
      </c>
    </row>
    <row r="267" spans="1:21" x14ac:dyDescent="0.3">
      <c r="A267" s="20">
        <f t="shared" si="12"/>
        <v>232</v>
      </c>
      <c r="B267" s="28" t="s">
        <v>638</v>
      </c>
      <c r="C267" s="29" t="s">
        <v>157</v>
      </c>
      <c r="D267" s="29">
        <v>39631</v>
      </c>
      <c r="E267" s="29">
        <v>42979</v>
      </c>
      <c r="F267" s="29">
        <v>43465</v>
      </c>
      <c r="G267" s="20">
        <v>20</v>
      </c>
      <c r="H267" s="20">
        <v>20</v>
      </c>
      <c r="I267" s="30">
        <v>488.8</v>
      </c>
      <c r="J267" s="45">
        <v>9</v>
      </c>
      <c r="K267" s="45">
        <v>8</v>
      </c>
      <c r="L267" s="45">
        <v>1</v>
      </c>
      <c r="M267" s="30">
        <v>488.8</v>
      </c>
      <c r="N267" s="30">
        <v>465</v>
      </c>
      <c r="O267" s="30">
        <v>23.8</v>
      </c>
      <c r="P267" s="30">
        <v>16881541</v>
      </c>
      <c r="Q267" s="30">
        <v>6813630</v>
      </c>
      <c r="R267" s="30">
        <v>1460778</v>
      </c>
      <c r="S267" s="30">
        <v>8607133</v>
      </c>
      <c r="T267" s="45">
        <v>0</v>
      </c>
      <c r="U267" s="45">
        <v>0</v>
      </c>
    </row>
    <row r="268" spans="1:21" x14ac:dyDescent="0.3">
      <c r="A268" s="20">
        <f t="shared" si="12"/>
        <v>233</v>
      </c>
      <c r="B268" s="28" t="s">
        <v>639</v>
      </c>
      <c r="C268" s="29" t="s">
        <v>121</v>
      </c>
      <c r="D268" s="29">
        <v>39631</v>
      </c>
      <c r="E268" s="29">
        <v>42979</v>
      </c>
      <c r="F268" s="29">
        <v>43465</v>
      </c>
      <c r="G268" s="20">
        <v>95</v>
      </c>
      <c r="H268" s="20">
        <v>95</v>
      </c>
      <c r="I268" s="30">
        <v>1491.8</v>
      </c>
      <c r="J268" s="45">
        <v>41</v>
      </c>
      <c r="K268" s="45">
        <v>35</v>
      </c>
      <c r="L268" s="45">
        <v>6</v>
      </c>
      <c r="M268" s="30">
        <v>1491.8</v>
      </c>
      <c r="N268" s="30">
        <v>1220.9000000000001</v>
      </c>
      <c r="O268" s="30">
        <v>270.89999999999998</v>
      </c>
      <c r="P268" s="30">
        <v>51521854</v>
      </c>
      <c r="Q268" s="30">
        <v>20794952</v>
      </c>
      <c r="R268" s="30">
        <v>4458243</v>
      </c>
      <c r="S268" s="30">
        <v>26268659</v>
      </c>
      <c r="T268" s="45">
        <v>0</v>
      </c>
      <c r="U268" s="45">
        <v>0</v>
      </c>
    </row>
    <row r="269" spans="1:21" x14ac:dyDescent="0.3">
      <c r="A269" s="20">
        <f t="shared" si="12"/>
        <v>234</v>
      </c>
      <c r="B269" s="28" t="s">
        <v>640</v>
      </c>
      <c r="C269" s="29" t="s">
        <v>234</v>
      </c>
      <c r="D269" s="29">
        <v>40172</v>
      </c>
      <c r="E269" s="29">
        <v>42979</v>
      </c>
      <c r="F269" s="29">
        <v>43465</v>
      </c>
      <c r="G269" s="20">
        <v>9</v>
      </c>
      <c r="H269" s="20">
        <v>9</v>
      </c>
      <c r="I269" s="30">
        <v>104.6</v>
      </c>
      <c r="J269" s="45">
        <v>3</v>
      </c>
      <c r="K269" s="45">
        <v>1</v>
      </c>
      <c r="L269" s="45">
        <v>2</v>
      </c>
      <c r="M269" s="30">
        <v>104.6</v>
      </c>
      <c r="N269" s="30">
        <v>30.7</v>
      </c>
      <c r="O269" s="30">
        <v>73.900000000000006</v>
      </c>
      <c r="P269" s="30">
        <v>3612539</v>
      </c>
      <c r="Q269" s="30">
        <v>1458072</v>
      </c>
      <c r="R269" s="30">
        <v>312597</v>
      </c>
      <c r="S269" s="30">
        <v>1841870</v>
      </c>
      <c r="T269" s="45">
        <v>0</v>
      </c>
      <c r="U269" s="45">
        <v>0</v>
      </c>
    </row>
    <row r="270" spans="1:21" x14ac:dyDescent="0.3">
      <c r="A270" s="20">
        <f t="shared" si="12"/>
        <v>235</v>
      </c>
      <c r="B270" s="28" t="s">
        <v>641</v>
      </c>
      <c r="C270" s="20" t="s">
        <v>158</v>
      </c>
      <c r="D270" s="29">
        <v>39631</v>
      </c>
      <c r="E270" s="29">
        <v>42979</v>
      </c>
      <c r="F270" s="29">
        <v>43465</v>
      </c>
      <c r="G270" s="20">
        <v>20</v>
      </c>
      <c r="H270" s="20">
        <v>20</v>
      </c>
      <c r="I270" s="30">
        <v>413.6</v>
      </c>
      <c r="J270" s="45">
        <v>9</v>
      </c>
      <c r="K270" s="45">
        <v>6</v>
      </c>
      <c r="L270" s="45">
        <v>3</v>
      </c>
      <c r="M270" s="30">
        <v>413.6</v>
      </c>
      <c r="N270" s="30">
        <v>299.39999999999998</v>
      </c>
      <c r="O270" s="30">
        <v>114.2</v>
      </c>
      <c r="P270" s="30">
        <v>14284380</v>
      </c>
      <c r="Q270" s="30">
        <v>5765379</v>
      </c>
      <c r="R270" s="30">
        <v>1236043</v>
      </c>
      <c r="S270" s="30">
        <v>7282958</v>
      </c>
      <c r="T270" s="45">
        <v>0</v>
      </c>
      <c r="U270" s="45">
        <v>0</v>
      </c>
    </row>
    <row r="271" spans="1:21" x14ac:dyDescent="0.3">
      <c r="A271" s="20">
        <f t="shared" si="12"/>
        <v>236</v>
      </c>
      <c r="B271" s="28" t="s">
        <v>642</v>
      </c>
      <c r="C271" s="29" t="s">
        <v>122</v>
      </c>
      <c r="D271" s="29">
        <v>39631</v>
      </c>
      <c r="E271" s="29">
        <v>42979</v>
      </c>
      <c r="F271" s="29">
        <v>43465</v>
      </c>
      <c r="G271" s="20">
        <v>22</v>
      </c>
      <c r="H271" s="20">
        <v>22</v>
      </c>
      <c r="I271" s="30">
        <v>410.6</v>
      </c>
      <c r="J271" s="45">
        <v>10</v>
      </c>
      <c r="K271" s="45">
        <v>7</v>
      </c>
      <c r="L271" s="45">
        <v>3</v>
      </c>
      <c r="M271" s="30">
        <v>410.6</v>
      </c>
      <c r="N271" s="30">
        <v>254.7</v>
      </c>
      <c r="O271" s="30">
        <v>155.9</v>
      </c>
      <c r="P271" s="30">
        <v>14180770</v>
      </c>
      <c r="Q271" s="30">
        <v>5723560</v>
      </c>
      <c r="R271" s="30">
        <v>1227078</v>
      </c>
      <c r="S271" s="30">
        <v>7230132</v>
      </c>
      <c r="T271" s="45">
        <v>0</v>
      </c>
      <c r="U271" s="45">
        <v>0</v>
      </c>
    </row>
    <row r="272" spans="1:21" x14ac:dyDescent="0.3">
      <c r="A272" s="20">
        <f t="shared" si="12"/>
        <v>237</v>
      </c>
      <c r="B272" s="28" t="s">
        <v>753</v>
      </c>
      <c r="C272" s="20">
        <v>106</v>
      </c>
      <c r="D272" s="29">
        <v>39780</v>
      </c>
      <c r="E272" s="29">
        <v>42979</v>
      </c>
      <c r="F272" s="29">
        <v>43465</v>
      </c>
      <c r="G272" s="20">
        <v>1</v>
      </c>
      <c r="H272" s="20">
        <v>1</v>
      </c>
      <c r="I272" s="30">
        <v>228.8</v>
      </c>
      <c r="J272" s="45">
        <v>1</v>
      </c>
      <c r="K272" s="45">
        <v>1</v>
      </c>
      <c r="L272" s="45">
        <v>0</v>
      </c>
      <c r="M272" s="30">
        <v>35.1</v>
      </c>
      <c r="N272" s="30">
        <v>35.1</v>
      </c>
      <c r="O272" s="30">
        <v>0</v>
      </c>
      <c r="P272" s="30">
        <v>1212238</v>
      </c>
      <c r="Q272" s="30">
        <v>489277</v>
      </c>
      <c r="R272" s="30">
        <v>104896</v>
      </c>
      <c r="S272" s="30">
        <v>618065</v>
      </c>
      <c r="T272" s="45">
        <v>0</v>
      </c>
      <c r="U272" s="45">
        <v>0</v>
      </c>
    </row>
    <row r="273" spans="1:21" x14ac:dyDescent="0.3">
      <c r="A273" s="20">
        <f t="shared" si="12"/>
        <v>238</v>
      </c>
      <c r="B273" s="28" t="s">
        <v>644</v>
      </c>
      <c r="C273" s="29" t="s">
        <v>115</v>
      </c>
      <c r="D273" s="29">
        <v>39631</v>
      </c>
      <c r="E273" s="29">
        <v>42979</v>
      </c>
      <c r="F273" s="29">
        <v>43465</v>
      </c>
      <c r="G273" s="20">
        <v>22</v>
      </c>
      <c r="H273" s="20">
        <v>22</v>
      </c>
      <c r="I273" s="30">
        <v>400</v>
      </c>
      <c r="J273" s="45">
        <v>7</v>
      </c>
      <c r="K273" s="45">
        <v>5</v>
      </c>
      <c r="L273" s="45">
        <v>2</v>
      </c>
      <c r="M273" s="30">
        <v>400</v>
      </c>
      <c r="N273" s="30">
        <v>279.89999999999998</v>
      </c>
      <c r="O273" s="30">
        <v>120.1</v>
      </c>
      <c r="P273" s="30">
        <v>13814682</v>
      </c>
      <c r="Q273" s="30">
        <v>5575802</v>
      </c>
      <c r="R273" s="30">
        <v>1195400</v>
      </c>
      <c r="S273" s="30">
        <v>7043480</v>
      </c>
      <c r="T273" s="45">
        <v>0</v>
      </c>
      <c r="U273" s="45">
        <v>0</v>
      </c>
    </row>
    <row r="274" spans="1:21" x14ac:dyDescent="0.3">
      <c r="A274" s="20">
        <f t="shared" si="12"/>
        <v>239</v>
      </c>
      <c r="B274" s="28" t="s">
        <v>645</v>
      </c>
      <c r="C274" s="29" t="s">
        <v>109</v>
      </c>
      <c r="D274" s="29">
        <v>39631</v>
      </c>
      <c r="E274" s="29">
        <v>42979</v>
      </c>
      <c r="F274" s="29">
        <v>43465</v>
      </c>
      <c r="G274" s="20">
        <v>30</v>
      </c>
      <c r="H274" s="20">
        <v>30</v>
      </c>
      <c r="I274" s="30">
        <v>422.3</v>
      </c>
      <c r="J274" s="45">
        <v>11</v>
      </c>
      <c r="K274" s="45">
        <v>8</v>
      </c>
      <c r="L274" s="45">
        <v>3</v>
      </c>
      <c r="M274" s="30">
        <v>422.3</v>
      </c>
      <c r="N274" s="30">
        <v>300.7</v>
      </c>
      <c r="O274" s="30">
        <v>121.6</v>
      </c>
      <c r="P274" s="30">
        <v>14584850</v>
      </c>
      <c r="Q274" s="30">
        <v>5886653</v>
      </c>
      <c r="R274" s="30">
        <v>1262043</v>
      </c>
      <c r="S274" s="30">
        <v>7436154</v>
      </c>
      <c r="T274" s="45">
        <v>0</v>
      </c>
      <c r="U274" s="45">
        <v>0</v>
      </c>
    </row>
    <row r="275" spans="1:21" x14ac:dyDescent="0.3">
      <c r="A275" s="20">
        <f t="shared" si="12"/>
        <v>240</v>
      </c>
      <c r="B275" s="28" t="s">
        <v>646</v>
      </c>
      <c r="C275" s="29" t="s">
        <v>110</v>
      </c>
      <c r="D275" s="29">
        <v>39631</v>
      </c>
      <c r="E275" s="29">
        <v>42979</v>
      </c>
      <c r="F275" s="29">
        <v>43465</v>
      </c>
      <c r="G275" s="20">
        <v>25</v>
      </c>
      <c r="H275" s="20">
        <v>25</v>
      </c>
      <c r="I275" s="30">
        <v>412.8</v>
      </c>
      <c r="J275" s="45">
        <v>15</v>
      </c>
      <c r="K275" s="45">
        <v>10</v>
      </c>
      <c r="L275" s="45">
        <v>5</v>
      </c>
      <c r="M275" s="30">
        <v>412.8</v>
      </c>
      <c r="N275" s="30">
        <v>234.5</v>
      </c>
      <c r="O275" s="30">
        <v>178.3</v>
      </c>
      <c r="P275" s="30">
        <v>14256751</v>
      </c>
      <c r="Q275" s="30">
        <v>5754227</v>
      </c>
      <c r="R275" s="30">
        <v>1233653</v>
      </c>
      <c r="S275" s="30">
        <v>7268871</v>
      </c>
      <c r="T275" s="45">
        <v>0</v>
      </c>
      <c r="U275" s="45">
        <v>0</v>
      </c>
    </row>
    <row r="276" spans="1:21" x14ac:dyDescent="0.3">
      <c r="A276" s="20">
        <f t="shared" si="12"/>
        <v>241</v>
      </c>
      <c r="B276" s="28" t="s">
        <v>647</v>
      </c>
      <c r="C276" s="29" t="s">
        <v>111</v>
      </c>
      <c r="D276" s="29">
        <v>39631</v>
      </c>
      <c r="E276" s="29">
        <v>42979</v>
      </c>
      <c r="F276" s="29">
        <v>43465</v>
      </c>
      <c r="G276" s="20">
        <v>12</v>
      </c>
      <c r="H276" s="20">
        <v>12</v>
      </c>
      <c r="I276" s="30">
        <v>241.5</v>
      </c>
      <c r="J276" s="45">
        <v>6</v>
      </c>
      <c r="K276" s="45">
        <v>5</v>
      </c>
      <c r="L276" s="45">
        <v>1</v>
      </c>
      <c r="M276" s="30">
        <v>241.5</v>
      </c>
      <c r="N276" s="30">
        <v>210.2</v>
      </c>
      <c r="O276" s="30">
        <v>31.3</v>
      </c>
      <c r="P276" s="30">
        <v>8340614</v>
      </c>
      <c r="Q276" s="30">
        <v>3366390</v>
      </c>
      <c r="R276" s="30">
        <v>721723</v>
      </c>
      <c r="S276" s="30">
        <v>4252501</v>
      </c>
      <c r="T276" s="45">
        <v>0</v>
      </c>
      <c r="U276" s="45">
        <v>0</v>
      </c>
    </row>
    <row r="277" spans="1:21" x14ac:dyDescent="0.3">
      <c r="A277" s="20">
        <f t="shared" si="12"/>
        <v>242</v>
      </c>
      <c r="B277" s="28" t="s">
        <v>648</v>
      </c>
      <c r="C277" s="29" t="s">
        <v>113</v>
      </c>
      <c r="D277" s="29">
        <v>39631</v>
      </c>
      <c r="E277" s="29">
        <v>42979</v>
      </c>
      <c r="F277" s="29">
        <v>43465</v>
      </c>
      <c r="G277" s="20">
        <v>10</v>
      </c>
      <c r="H277" s="20">
        <v>10</v>
      </c>
      <c r="I277" s="30">
        <v>254.1</v>
      </c>
      <c r="J277" s="45">
        <v>6</v>
      </c>
      <c r="K277" s="45">
        <v>5</v>
      </c>
      <c r="L277" s="45">
        <v>1</v>
      </c>
      <c r="M277" s="30">
        <v>254.1</v>
      </c>
      <c r="N277" s="30">
        <v>203.9</v>
      </c>
      <c r="O277" s="30">
        <v>50.2</v>
      </c>
      <c r="P277" s="30">
        <v>8775777</v>
      </c>
      <c r="Q277" s="30">
        <v>3542028</v>
      </c>
      <c r="R277" s="30">
        <v>759378</v>
      </c>
      <c r="S277" s="30">
        <v>4474371</v>
      </c>
      <c r="T277" s="45">
        <v>0</v>
      </c>
      <c r="U277" s="45">
        <v>0</v>
      </c>
    </row>
    <row r="278" spans="1:21" x14ac:dyDescent="0.3">
      <c r="A278" s="20">
        <f t="shared" si="12"/>
        <v>243</v>
      </c>
      <c r="B278" s="28" t="s">
        <v>524</v>
      </c>
      <c r="C278" s="29" t="s">
        <v>38</v>
      </c>
      <c r="D278" s="29">
        <v>40177</v>
      </c>
      <c r="E278" s="29">
        <v>42979</v>
      </c>
      <c r="F278" s="29">
        <v>43465</v>
      </c>
      <c r="G278" s="20">
        <v>31</v>
      </c>
      <c r="H278" s="20">
        <v>1</v>
      </c>
      <c r="I278" s="30">
        <v>517.1</v>
      </c>
      <c r="J278" s="45">
        <v>1</v>
      </c>
      <c r="K278" s="45">
        <v>1</v>
      </c>
      <c r="L278" s="45">
        <v>0</v>
      </c>
      <c r="M278" s="30">
        <v>25.7</v>
      </c>
      <c r="N278" s="30">
        <v>25.7</v>
      </c>
      <c r="O278" s="30">
        <v>0</v>
      </c>
      <c r="P278" s="30">
        <v>887593</v>
      </c>
      <c r="Q278" s="30">
        <v>358245</v>
      </c>
      <c r="R278" s="30">
        <v>76804</v>
      </c>
      <c r="S278" s="30">
        <v>452544</v>
      </c>
      <c r="T278" s="45">
        <v>0</v>
      </c>
      <c r="U278" s="45">
        <v>0</v>
      </c>
    </row>
    <row r="279" spans="1:21" x14ac:dyDescent="0.3">
      <c r="A279" s="20">
        <f t="shared" si="12"/>
        <v>244</v>
      </c>
      <c r="B279" s="28" t="s">
        <v>649</v>
      </c>
      <c r="C279" s="29" t="s">
        <v>114</v>
      </c>
      <c r="D279" s="29">
        <v>39631</v>
      </c>
      <c r="E279" s="29">
        <v>42979</v>
      </c>
      <c r="F279" s="29">
        <v>43465</v>
      </c>
      <c r="G279" s="20">
        <v>17</v>
      </c>
      <c r="H279" s="20">
        <v>17</v>
      </c>
      <c r="I279" s="30">
        <v>338.8</v>
      </c>
      <c r="J279" s="45">
        <v>10</v>
      </c>
      <c r="K279" s="45">
        <v>0</v>
      </c>
      <c r="L279" s="45">
        <v>10</v>
      </c>
      <c r="M279" s="30">
        <v>338.8</v>
      </c>
      <c r="N279" s="30">
        <v>0</v>
      </c>
      <c r="O279" s="30">
        <v>338.8</v>
      </c>
      <c r="P279" s="30">
        <v>11701036</v>
      </c>
      <c r="Q279" s="30">
        <v>4722704</v>
      </c>
      <c r="R279" s="30">
        <v>1012504</v>
      </c>
      <c r="S279" s="30">
        <v>5965828</v>
      </c>
      <c r="T279" s="45">
        <v>0</v>
      </c>
      <c r="U279" s="45">
        <v>0</v>
      </c>
    </row>
    <row r="280" spans="1:21" x14ac:dyDescent="0.3">
      <c r="A280" s="20">
        <f t="shared" si="12"/>
        <v>245</v>
      </c>
      <c r="B280" s="28" t="s">
        <v>650</v>
      </c>
      <c r="C280" s="29" t="s">
        <v>112</v>
      </c>
      <c r="D280" s="29">
        <v>39631</v>
      </c>
      <c r="E280" s="29">
        <v>42979</v>
      </c>
      <c r="F280" s="29">
        <v>43465</v>
      </c>
      <c r="G280" s="20">
        <v>28</v>
      </c>
      <c r="H280" s="20">
        <v>28</v>
      </c>
      <c r="I280" s="30">
        <v>378.8</v>
      </c>
      <c r="J280" s="45">
        <v>14</v>
      </c>
      <c r="K280" s="45">
        <v>10</v>
      </c>
      <c r="L280" s="45">
        <v>4</v>
      </c>
      <c r="M280" s="30">
        <v>378.8</v>
      </c>
      <c r="N280" s="30">
        <v>268.3</v>
      </c>
      <c r="O280" s="30">
        <v>110.5</v>
      </c>
      <c r="P280" s="30">
        <v>13082503</v>
      </c>
      <c r="Q280" s="30">
        <v>5280284</v>
      </c>
      <c r="R280" s="30">
        <v>1132043</v>
      </c>
      <c r="S280" s="30">
        <v>6670176</v>
      </c>
      <c r="T280" s="45">
        <v>0</v>
      </c>
      <c r="U280" s="45">
        <v>0</v>
      </c>
    </row>
    <row r="281" spans="1:21" x14ac:dyDescent="0.3">
      <c r="A281" s="20">
        <f t="shared" si="12"/>
        <v>246</v>
      </c>
      <c r="B281" s="28" t="s">
        <v>651</v>
      </c>
      <c r="C281" s="29" t="s">
        <v>150</v>
      </c>
      <c r="D281" s="29">
        <v>39631</v>
      </c>
      <c r="E281" s="29">
        <v>42979</v>
      </c>
      <c r="F281" s="29">
        <v>43465</v>
      </c>
      <c r="G281" s="20">
        <v>17</v>
      </c>
      <c r="H281" s="20">
        <v>17</v>
      </c>
      <c r="I281" s="30">
        <v>354.2</v>
      </c>
      <c r="J281" s="45">
        <v>8</v>
      </c>
      <c r="K281" s="45">
        <v>7</v>
      </c>
      <c r="L281" s="45">
        <v>1</v>
      </c>
      <c r="M281" s="30">
        <v>354.2</v>
      </c>
      <c r="N281" s="30">
        <v>319.10000000000002</v>
      </c>
      <c r="O281" s="30">
        <v>35.1</v>
      </c>
      <c r="P281" s="30">
        <v>12232900</v>
      </c>
      <c r="Q281" s="30">
        <v>4937372</v>
      </c>
      <c r="R281" s="30">
        <v>1058526</v>
      </c>
      <c r="S281" s="30">
        <v>6237002</v>
      </c>
      <c r="T281" s="45">
        <v>0</v>
      </c>
      <c r="U281" s="45">
        <v>0</v>
      </c>
    </row>
    <row r="282" spans="1:21" x14ac:dyDescent="0.3">
      <c r="A282" s="20">
        <f t="shared" si="12"/>
        <v>247</v>
      </c>
      <c r="B282" s="28" t="s">
        <v>562</v>
      </c>
      <c r="C282" s="29" t="s">
        <v>739</v>
      </c>
      <c r="D282" s="29">
        <v>39038</v>
      </c>
      <c r="E282" s="29">
        <v>42979</v>
      </c>
      <c r="F282" s="29">
        <v>43465</v>
      </c>
      <c r="G282" s="20">
        <v>3</v>
      </c>
      <c r="H282" s="20">
        <v>3</v>
      </c>
      <c r="I282" s="30">
        <v>443.9</v>
      </c>
      <c r="J282" s="45">
        <v>1</v>
      </c>
      <c r="K282" s="45">
        <v>1</v>
      </c>
      <c r="L282" s="45">
        <v>0</v>
      </c>
      <c r="M282" s="30">
        <v>35.9</v>
      </c>
      <c r="N282" s="30">
        <v>35.9</v>
      </c>
      <c r="O282" s="30">
        <v>0</v>
      </c>
      <c r="P282" s="30">
        <v>1239868</v>
      </c>
      <c r="Q282" s="30">
        <v>500428</v>
      </c>
      <c r="R282" s="30">
        <v>107288</v>
      </c>
      <c r="S282" s="30">
        <v>632152</v>
      </c>
      <c r="T282" s="45">
        <v>0</v>
      </c>
      <c r="U282" s="45">
        <v>0</v>
      </c>
    </row>
    <row r="283" spans="1:21" x14ac:dyDescent="0.3">
      <c r="A283" s="20">
        <f t="shared" si="12"/>
        <v>248</v>
      </c>
      <c r="B283" s="28" t="s">
        <v>652</v>
      </c>
      <c r="C283" s="29" t="s">
        <v>151</v>
      </c>
      <c r="D283" s="29">
        <v>39631</v>
      </c>
      <c r="E283" s="29">
        <v>42979</v>
      </c>
      <c r="F283" s="29">
        <v>43465</v>
      </c>
      <c r="G283" s="20">
        <v>18</v>
      </c>
      <c r="H283" s="20">
        <v>18</v>
      </c>
      <c r="I283" s="30">
        <v>312</v>
      </c>
      <c r="J283" s="45">
        <v>7</v>
      </c>
      <c r="K283" s="45">
        <v>6</v>
      </c>
      <c r="L283" s="45">
        <v>1</v>
      </c>
      <c r="M283" s="30">
        <v>312</v>
      </c>
      <c r="N283" s="30">
        <v>268.2</v>
      </c>
      <c r="O283" s="30">
        <v>43.8</v>
      </c>
      <c r="P283" s="30">
        <v>10775451</v>
      </c>
      <c r="Q283" s="30">
        <v>4349125</v>
      </c>
      <c r="R283" s="30">
        <v>932412</v>
      </c>
      <c r="S283" s="30">
        <v>5493914</v>
      </c>
      <c r="T283" s="45">
        <v>0</v>
      </c>
      <c r="U283" s="45">
        <v>0</v>
      </c>
    </row>
    <row r="284" spans="1:21" x14ac:dyDescent="0.3">
      <c r="A284" s="20">
        <f t="shared" si="12"/>
        <v>249</v>
      </c>
      <c r="B284" s="28" t="s">
        <v>653</v>
      </c>
      <c r="C284" s="29" t="s">
        <v>159</v>
      </c>
      <c r="D284" s="29">
        <v>39631</v>
      </c>
      <c r="E284" s="29">
        <v>42979</v>
      </c>
      <c r="F284" s="29">
        <v>43465</v>
      </c>
      <c r="G284" s="20">
        <v>6</v>
      </c>
      <c r="H284" s="20">
        <v>6</v>
      </c>
      <c r="I284" s="30">
        <v>79.8</v>
      </c>
      <c r="J284" s="45">
        <v>3</v>
      </c>
      <c r="K284" s="45">
        <v>2</v>
      </c>
      <c r="L284" s="45">
        <v>1</v>
      </c>
      <c r="M284" s="30">
        <v>79.8</v>
      </c>
      <c r="N284" s="30">
        <v>41</v>
      </c>
      <c r="O284" s="30">
        <v>38.799999999999997</v>
      </c>
      <c r="P284" s="30">
        <v>2756028</v>
      </c>
      <c r="Q284" s="30">
        <v>1112372</v>
      </c>
      <c r="R284" s="30">
        <v>238482</v>
      </c>
      <c r="S284" s="30">
        <v>1405174</v>
      </c>
      <c r="T284" s="45">
        <v>0</v>
      </c>
      <c r="U284" s="45">
        <v>0</v>
      </c>
    </row>
    <row r="285" spans="1:21" x14ac:dyDescent="0.3">
      <c r="A285" s="20">
        <f t="shared" si="12"/>
        <v>250</v>
      </c>
      <c r="B285" s="28" t="s">
        <v>654</v>
      </c>
      <c r="C285" s="29" t="s">
        <v>220</v>
      </c>
      <c r="D285" s="29">
        <v>40106</v>
      </c>
      <c r="E285" s="29">
        <v>42979</v>
      </c>
      <c r="F285" s="29">
        <v>43465</v>
      </c>
      <c r="G285" s="20">
        <v>4</v>
      </c>
      <c r="H285" s="20">
        <v>2</v>
      </c>
      <c r="I285" s="30">
        <v>71.2</v>
      </c>
      <c r="J285" s="45">
        <v>1</v>
      </c>
      <c r="K285" s="45">
        <v>1</v>
      </c>
      <c r="L285" s="45">
        <v>0</v>
      </c>
      <c r="M285" s="30">
        <v>51.5</v>
      </c>
      <c r="N285" s="30">
        <v>51.5</v>
      </c>
      <c r="O285" s="30">
        <v>0</v>
      </c>
      <c r="P285" s="30">
        <v>1778641</v>
      </c>
      <c r="Q285" s="30">
        <v>717885</v>
      </c>
      <c r="R285" s="30">
        <v>153908</v>
      </c>
      <c r="S285" s="30">
        <v>906848</v>
      </c>
      <c r="T285" s="45">
        <v>0</v>
      </c>
      <c r="U285" s="45">
        <v>0</v>
      </c>
    </row>
    <row r="286" spans="1:21" x14ac:dyDescent="0.3">
      <c r="A286" s="20">
        <f t="shared" si="12"/>
        <v>251</v>
      </c>
      <c r="B286" s="28" t="s">
        <v>655</v>
      </c>
      <c r="C286" s="29" t="s">
        <v>246</v>
      </c>
      <c r="D286" s="29">
        <v>40168</v>
      </c>
      <c r="E286" s="29">
        <v>42979</v>
      </c>
      <c r="F286" s="29">
        <v>43465</v>
      </c>
      <c r="G286" s="20">
        <v>53</v>
      </c>
      <c r="H286" s="20">
        <v>53</v>
      </c>
      <c r="I286" s="30">
        <v>851.2</v>
      </c>
      <c r="J286" s="45">
        <v>23</v>
      </c>
      <c r="K286" s="45">
        <v>21</v>
      </c>
      <c r="L286" s="45">
        <v>2</v>
      </c>
      <c r="M286" s="30">
        <v>851.2</v>
      </c>
      <c r="N286" s="30">
        <v>792.81</v>
      </c>
      <c r="O286" s="30">
        <v>58.39</v>
      </c>
      <c r="P286" s="30">
        <v>29397641</v>
      </c>
      <c r="Q286" s="30">
        <v>11865306</v>
      </c>
      <c r="R286" s="30">
        <v>2543810</v>
      </c>
      <c r="S286" s="30">
        <v>14988525</v>
      </c>
      <c r="T286" s="45">
        <v>0</v>
      </c>
      <c r="U286" s="45">
        <v>0</v>
      </c>
    </row>
    <row r="287" spans="1:21" x14ac:dyDescent="0.3">
      <c r="A287" s="20">
        <f t="shared" si="12"/>
        <v>252</v>
      </c>
      <c r="B287" s="28" t="s">
        <v>677</v>
      </c>
      <c r="C287" s="29" t="s">
        <v>228</v>
      </c>
      <c r="D287" s="29">
        <v>40168</v>
      </c>
      <c r="E287" s="29">
        <v>42979</v>
      </c>
      <c r="F287" s="29">
        <v>43465</v>
      </c>
      <c r="G287" s="20">
        <v>125</v>
      </c>
      <c r="H287" s="20">
        <v>125</v>
      </c>
      <c r="I287" s="30">
        <v>2176.9899999999998</v>
      </c>
      <c r="J287" s="45">
        <v>75</v>
      </c>
      <c r="K287" s="45">
        <v>62</v>
      </c>
      <c r="L287" s="45">
        <v>13</v>
      </c>
      <c r="M287" s="30">
        <v>2176.9899999999998</v>
      </c>
      <c r="N287" s="30">
        <v>1740.08</v>
      </c>
      <c r="O287" s="30">
        <v>436.91</v>
      </c>
      <c r="P287" s="30">
        <v>75186058</v>
      </c>
      <c r="Q287" s="30">
        <v>30346161</v>
      </c>
      <c r="R287" s="30">
        <v>6505933</v>
      </c>
      <c r="S287" s="30">
        <v>38333964</v>
      </c>
      <c r="T287" s="45">
        <v>0</v>
      </c>
      <c r="U287" s="45">
        <v>0</v>
      </c>
    </row>
    <row r="288" spans="1:21" x14ac:dyDescent="0.3">
      <c r="A288" s="20">
        <f t="shared" si="12"/>
        <v>253</v>
      </c>
      <c r="B288" s="28" t="s">
        <v>526</v>
      </c>
      <c r="C288" s="29" t="s">
        <v>85</v>
      </c>
      <c r="D288" s="29">
        <v>40170</v>
      </c>
      <c r="E288" s="29">
        <v>42979</v>
      </c>
      <c r="F288" s="29">
        <v>43465</v>
      </c>
      <c r="G288" s="20">
        <v>82</v>
      </c>
      <c r="H288" s="20">
        <v>2</v>
      </c>
      <c r="I288" s="30">
        <v>1012.45</v>
      </c>
      <c r="J288" s="45">
        <v>1</v>
      </c>
      <c r="K288" s="45">
        <v>0</v>
      </c>
      <c r="L288" s="45">
        <v>1</v>
      </c>
      <c r="M288" s="30">
        <v>25.5</v>
      </c>
      <c r="N288" s="30">
        <v>0</v>
      </c>
      <c r="O288" s="30">
        <v>25.5</v>
      </c>
      <c r="P288" s="30">
        <v>880686</v>
      </c>
      <c r="Q288" s="30">
        <v>355457</v>
      </c>
      <c r="R288" s="30">
        <v>76207</v>
      </c>
      <c r="S288" s="30">
        <v>449022</v>
      </c>
      <c r="T288" s="45">
        <v>0</v>
      </c>
      <c r="U288" s="45">
        <v>0</v>
      </c>
    </row>
    <row r="289" spans="1:21" x14ac:dyDescent="0.3">
      <c r="A289" s="20">
        <f t="shared" si="12"/>
        <v>254</v>
      </c>
      <c r="B289" s="28" t="s">
        <v>678</v>
      </c>
      <c r="C289" s="20" t="s">
        <v>247</v>
      </c>
      <c r="D289" s="29">
        <v>40170</v>
      </c>
      <c r="E289" s="29">
        <v>42979</v>
      </c>
      <c r="F289" s="29">
        <v>43465</v>
      </c>
      <c r="G289" s="20">
        <v>43</v>
      </c>
      <c r="H289" s="20">
        <v>43</v>
      </c>
      <c r="I289" s="30">
        <v>713.1</v>
      </c>
      <c r="J289" s="45">
        <v>21</v>
      </c>
      <c r="K289" s="45">
        <v>16</v>
      </c>
      <c r="L289" s="45">
        <v>5</v>
      </c>
      <c r="M289" s="30">
        <v>713.1</v>
      </c>
      <c r="N289" s="30">
        <v>532.29999999999995</v>
      </c>
      <c r="O289" s="30">
        <v>180.8</v>
      </c>
      <c r="P289" s="30">
        <v>24628123</v>
      </c>
      <c r="Q289" s="30">
        <v>9940260</v>
      </c>
      <c r="R289" s="30">
        <v>2131099</v>
      </c>
      <c r="S289" s="30">
        <v>12556764</v>
      </c>
      <c r="T289" s="45">
        <v>0</v>
      </c>
      <c r="U289" s="45">
        <v>0</v>
      </c>
    </row>
    <row r="290" spans="1:21" x14ac:dyDescent="0.3">
      <c r="A290" s="20">
        <f t="shared" si="12"/>
        <v>255</v>
      </c>
      <c r="B290" s="28" t="s">
        <v>679</v>
      </c>
      <c r="C290" s="29" t="s">
        <v>229</v>
      </c>
      <c r="D290" s="29">
        <v>40170</v>
      </c>
      <c r="E290" s="29">
        <v>42979</v>
      </c>
      <c r="F290" s="29">
        <v>43465</v>
      </c>
      <c r="G290" s="20">
        <v>23</v>
      </c>
      <c r="H290" s="20">
        <v>23</v>
      </c>
      <c r="I290" s="30">
        <v>547.9</v>
      </c>
      <c r="J290" s="45">
        <v>11</v>
      </c>
      <c r="K290" s="45">
        <v>5</v>
      </c>
      <c r="L290" s="45">
        <v>6</v>
      </c>
      <c r="M290" s="30">
        <v>547.9</v>
      </c>
      <c r="N290" s="30">
        <v>254.35</v>
      </c>
      <c r="O290" s="30">
        <v>293.55</v>
      </c>
      <c r="P290" s="30">
        <v>18922660</v>
      </c>
      <c r="Q290" s="30">
        <v>7637454</v>
      </c>
      <c r="R290" s="30">
        <v>1637399</v>
      </c>
      <c r="S290" s="30">
        <v>9647807</v>
      </c>
      <c r="T290" s="45">
        <v>0</v>
      </c>
      <c r="U290" s="45">
        <v>0</v>
      </c>
    </row>
    <row r="291" spans="1:21" x14ac:dyDescent="0.3">
      <c r="A291" s="20">
        <f t="shared" si="12"/>
        <v>256</v>
      </c>
      <c r="B291" s="28" t="s">
        <v>656</v>
      </c>
      <c r="C291" s="29" t="s">
        <v>154</v>
      </c>
      <c r="D291" s="29">
        <v>40093</v>
      </c>
      <c r="E291" s="29">
        <v>42979</v>
      </c>
      <c r="F291" s="29">
        <v>43465</v>
      </c>
      <c r="G291" s="20">
        <v>19</v>
      </c>
      <c r="H291" s="20">
        <v>19</v>
      </c>
      <c r="I291" s="30">
        <v>330.9</v>
      </c>
      <c r="J291" s="45">
        <v>7</v>
      </c>
      <c r="K291" s="45">
        <v>1</v>
      </c>
      <c r="L291" s="45">
        <v>6</v>
      </c>
      <c r="M291" s="30">
        <v>330.9</v>
      </c>
      <c r="N291" s="30">
        <v>35.299999999999997</v>
      </c>
      <c r="O291" s="30">
        <v>295.60000000000002</v>
      </c>
      <c r="P291" s="30">
        <v>11428195</v>
      </c>
      <c r="Q291" s="30">
        <v>4612582</v>
      </c>
      <c r="R291" s="30">
        <v>988894</v>
      </c>
      <c r="S291" s="30">
        <v>5826719</v>
      </c>
      <c r="T291" s="45">
        <v>0</v>
      </c>
      <c r="U291" s="45">
        <v>0</v>
      </c>
    </row>
    <row r="292" spans="1:21" x14ac:dyDescent="0.3">
      <c r="A292" s="20">
        <f t="shared" si="12"/>
        <v>257</v>
      </c>
      <c r="B292" s="28" t="s">
        <v>657</v>
      </c>
      <c r="C292" s="29" t="s">
        <v>117</v>
      </c>
      <c r="D292" s="29">
        <v>40093</v>
      </c>
      <c r="E292" s="29">
        <v>42979</v>
      </c>
      <c r="F292" s="29">
        <v>43465</v>
      </c>
      <c r="G292" s="20">
        <v>15</v>
      </c>
      <c r="H292" s="20">
        <v>15</v>
      </c>
      <c r="I292" s="30">
        <v>319.10000000000002</v>
      </c>
      <c r="J292" s="45">
        <v>9</v>
      </c>
      <c r="K292" s="45">
        <v>2</v>
      </c>
      <c r="L292" s="45">
        <v>7</v>
      </c>
      <c r="M292" s="30">
        <v>319.10000000000002</v>
      </c>
      <c r="N292" s="30">
        <v>85</v>
      </c>
      <c r="O292" s="30">
        <v>234.1</v>
      </c>
      <c r="P292" s="30">
        <v>11020662</v>
      </c>
      <c r="Q292" s="30">
        <v>4448096</v>
      </c>
      <c r="R292" s="30">
        <v>953630</v>
      </c>
      <c r="S292" s="30">
        <v>5618936</v>
      </c>
      <c r="T292" s="45">
        <v>0</v>
      </c>
      <c r="U292" s="45">
        <v>0</v>
      </c>
    </row>
    <row r="293" spans="1:21" x14ac:dyDescent="0.3">
      <c r="A293" s="20">
        <f t="shared" si="12"/>
        <v>258</v>
      </c>
      <c r="B293" s="28" t="s">
        <v>530</v>
      </c>
      <c r="C293" s="29" t="s">
        <v>86</v>
      </c>
      <c r="D293" s="29">
        <v>39588</v>
      </c>
      <c r="E293" s="29">
        <v>42979</v>
      </c>
      <c r="F293" s="29">
        <v>43465</v>
      </c>
      <c r="G293" s="20">
        <v>39</v>
      </c>
      <c r="H293" s="20">
        <v>4</v>
      </c>
      <c r="I293" s="30">
        <v>640.9</v>
      </c>
      <c r="J293" s="45">
        <v>2</v>
      </c>
      <c r="K293" s="45">
        <v>2</v>
      </c>
      <c r="L293" s="45">
        <v>0</v>
      </c>
      <c r="M293" s="30">
        <v>92.7</v>
      </c>
      <c r="N293" s="30">
        <v>92.7</v>
      </c>
      <c r="O293" s="30">
        <v>0</v>
      </c>
      <c r="P293" s="30">
        <v>3201552</v>
      </c>
      <c r="Q293" s="30">
        <v>1292192</v>
      </c>
      <c r="R293" s="30">
        <v>277034</v>
      </c>
      <c r="S293" s="30">
        <v>1632326</v>
      </c>
      <c r="T293" s="45">
        <v>0</v>
      </c>
      <c r="U293" s="45">
        <v>0</v>
      </c>
    </row>
    <row r="294" spans="1:21" x14ac:dyDescent="0.3">
      <c r="A294" s="20">
        <f t="shared" si="12"/>
        <v>259</v>
      </c>
      <c r="B294" s="28" t="s">
        <v>531</v>
      </c>
      <c r="C294" s="29" t="s">
        <v>40</v>
      </c>
      <c r="D294" s="29">
        <v>39588</v>
      </c>
      <c r="E294" s="29">
        <v>42979</v>
      </c>
      <c r="F294" s="29">
        <v>43465</v>
      </c>
      <c r="G294" s="20">
        <v>148</v>
      </c>
      <c r="H294" s="20">
        <v>3</v>
      </c>
      <c r="I294" s="30">
        <v>2188.6999999999998</v>
      </c>
      <c r="J294" s="45">
        <v>2</v>
      </c>
      <c r="K294" s="45">
        <v>2</v>
      </c>
      <c r="L294" s="45">
        <v>0</v>
      </c>
      <c r="M294" s="30">
        <v>37.4</v>
      </c>
      <c r="N294" s="30">
        <v>37.4</v>
      </c>
      <c r="O294" s="30">
        <v>0</v>
      </c>
      <c r="P294" s="30">
        <v>1291673</v>
      </c>
      <c r="Q294" s="30">
        <v>521338</v>
      </c>
      <c r="R294" s="30">
        <v>111770</v>
      </c>
      <c r="S294" s="30">
        <v>658565</v>
      </c>
      <c r="T294" s="45">
        <v>0</v>
      </c>
      <c r="U294" s="45">
        <v>0</v>
      </c>
    </row>
    <row r="295" spans="1:21" x14ac:dyDescent="0.3">
      <c r="A295" s="20">
        <f t="shared" si="12"/>
        <v>260</v>
      </c>
      <c r="B295" s="28" t="s">
        <v>658</v>
      </c>
      <c r="C295" s="20">
        <v>73</v>
      </c>
      <c r="D295" s="29">
        <v>39780</v>
      </c>
      <c r="E295" s="29">
        <v>42979</v>
      </c>
      <c r="F295" s="29">
        <v>43465</v>
      </c>
      <c r="G295" s="20">
        <v>10</v>
      </c>
      <c r="H295" s="20">
        <v>10</v>
      </c>
      <c r="I295" s="30">
        <v>163.1</v>
      </c>
      <c r="J295" s="45">
        <v>4</v>
      </c>
      <c r="K295" s="45">
        <v>3</v>
      </c>
      <c r="L295" s="45">
        <v>1</v>
      </c>
      <c r="M295" s="30">
        <v>163.1</v>
      </c>
      <c r="N295" s="30">
        <v>123.9</v>
      </c>
      <c r="O295" s="30">
        <v>39.200000000000003</v>
      </c>
      <c r="P295" s="30">
        <v>5632936</v>
      </c>
      <c r="Q295" s="30">
        <v>2273533</v>
      </c>
      <c r="R295" s="30">
        <v>487424</v>
      </c>
      <c r="S295" s="30">
        <v>2871979</v>
      </c>
      <c r="T295" s="45">
        <v>0</v>
      </c>
      <c r="U295" s="45">
        <v>0</v>
      </c>
    </row>
    <row r="296" spans="1:21" x14ac:dyDescent="0.3">
      <c r="A296" s="20">
        <f t="shared" si="12"/>
        <v>261</v>
      </c>
      <c r="B296" s="28" t="s">
        <v>659</v>
      </c>
      <c r="C296" s="29" t="s">
        <v>249</v>
      </c>
      <c r="D296" s="29">
        <v>40170</v>
      </c>
      <c r="E296" s="29">
        <v>42979</v>
      </c>
      <c r="F296" s="29">
        <v>43465</v>
      </c>
      <c r="G296" s="20">
        <v>24</v>
      </c>
      <c r="H296" s="20">
        <v>24</v>
      </c>
      <c r="I296" s="30">
        <v>415.5</v>
      </c>
      <c r="J296" s="45">
        <v>12</v>
      </c>
      <c r="K296" s="45">
        <v>10</v>
      </c>
      <c r="L296" s="45">
        <v>2</v>
      </c>
      <c r="M296" s="30">
        <v>415.5</v>
      </c>
      <c r="N296" s="30">
        <v>325.10000000000002</v>
      </c>
      <c r="O296" s="30">
        <v>90.4</v>
      </c>
      <c r="P296" s="30">
        <v>14350000</v>
      </c>
      <c r="Q296" s="30">
        <v>5791864</v>
      </c>
      <c r="R296" s="30">
        <v>1241721</v>
      </c>
      <c r="S296" s="30">
        <v>7316415</v>
      </c>
      <c r="T296" s="45">
        <v>0</v>
      </c>
      <c r="U296" s="45">
        <v>0</v>
      </c>
    </row>
    <row r="297" spans="1:21" x14ac:dyDescent="0.3">
      <c r="A297" s="20">
        <f t="shared" si="12"/>
        <v>262</v>
      </c>
      <c r="B297" s="28" t="s">
        <v>660</v>
      </c>
      <c r="C297" s="20" t="s">
        <v>208</v>
      </c>
      <c r="D297" s="29">
        <v>40106</v>
      </c>
      <c r="E297" s="29">
        <v>42979</v>
      </c>
      <c r="F297" s="29">
        <v>43465</v>
      </c>
      <c r="G297" s="20">
        <v>11</v>
      </c>
      <c r="H297" s="20">
        <v>11</v>
      </c>
      <c r="I297" s="30">
        <v>187.1</v>
      </c>
      <c r="J297" s="45">
        <v>4</v>
      </c>
      <c r="K297" s="45">
        <v>2</v>
      </c>
      <c r="L297" s="45">
        <v>2</v>
      </c>
      <c r="M297" s="30">
        <v>187.1</v>
      </c>
      <c r="N297" s="30">
        <v>87.7</v>
      </c>
      <c r="O297" s="30">
        <v>99.4</v>
      </c>
      <c r="P297" s="30">
        <v>6461817</v>
      </c>
      <c r="Q297" s="30">
        <v>2608081</v>
      </c>
      <c r="R297" s="30">
        <v>559148</v>
      </c>
      <c r="S297" s="30">
        <v>3294588</v>
      </c>
      <c r="T297" s="45">
        <v>0</v>
      </c>
      <c r="U297" s="45">
        <v>0</v>
      </c>
    </row>
    <row r="298" spans="1:21" x14ac:dyDescent="0.3">
      <c r="A298" s="20">
        <f t="shared" si="12"/>
        <v>263</v>
      </c>
      <c r="B298" s="28" t="s">
        <v>661</v>
      </c>
      <c r="C298" s="20" t="s">
        <v>155</v>
      </c>
      <c r="D298" s="29">
        <v>40093</v>
      </c>
      <c r="E298" s="29">
        <v>42979</v>
      </c>
      <c r="F298" s="29">
        <v>43465</v>
      </c>
      <c r="G298" s="20">
        <v>4</v>
      </c>
      <c r="H298" s="20">
        <v>4</v>
      </c>
      <c r="I298" s="30">
        <v>249</v>
      </c>
      <c r="J298" s="45">
        <v>1</v>
      </c>
      <c r="K298" s="45">
        <v>1</v>
      </c>
      <c r="L298" s="45">
        <v>0</v>
      </c>
      <c r="M298" s="30">
        <v>103.6</v>
      </c>
      <c r="N298" s="30">
        <v>103.6</v>
      </c>
      <c r="O298" s="30">
        <v>0</v>
      </c>
      <c r="P298" s="30">
        <v>3578003</v>
      </c>
      <c r="Q298" s="30">
        <v>1444133</v>
      </c>
      <c r="R298" s="30">
        <v>309609</v>
      </c>
      <c r="S298" s="30">
        <v>1824261</v>
      </c>
      <c r="T298" s="45">
        <v>0</v>
      </c>
      <c r="U298" s="45">
        <v>0</v>
      </c>
    </row>
    <row r="299" spans="1:21" x14ac:dyDescent="0.3">
      <c r="A299" s="20">
        <f t="shared" si="12"/>
        <v>264</v>
      </c>
      <c r="B299" s="28" t="s">
        <v>662</v>
      </c>
      <c r="C299" s="20" t="s">
        <v>152</v>
      </c>
      <c r="D299" s="29">
        <v>40093</v>
      </c>
      <c r="E299" s="29">
        <v>42979</v>
      </c>
      <c r="F299" s="29">
        <v>43465</v>
      </c>
      <c r="G299" s="20">
        <v>9</v>
      </c>
      <c r="H299" s="20">
        <v>9</v>
      </c>
      <c r="I299" s="30">
        <v>180</v>
      </c>
      <c r="J299" s="45">
        <v>3</v>
      </c>
      <c r="K299" s="45">
        <v>2</v>
      </c>
      <c r="L299" s="45">
        <v>1</v>
      </c>
      <c r="M299" s="30">
        <v>180</v>
      </c>
      <c r="N299" s="30">
        <v>87.7</v>
      </c>
      <c r="O299" s="30">
        <v>92.3</v>
      </c>
      <c r="P299" s="30">
        <v>6216607</v>
      </c>
      <c r="Q299" s="30">
        <v>2509111</v>
      </c>
      <c r="R299" s="30">
        <v>537930</v>
      </c>
      <c r="S299" s="30">
        <v>3169566</v>
      </c>
      <c r="T299" s="45">
        <v>0</v>
      </c>
      <c r="U299" s="45">
        <v>0</v>
      </c>
    </row>
    <row r="300" spans="1:21" x14ac:dyDescent="0.3">
      <c r="A300" s="20">
        <f t="shared" si="12"/>
        <v>265</v>
      </c>
      <c r="B300" s="28" t="s">
        <v>534</v>
      </c>
      <c r="C300" s="20" t="s">
        <v>88</v>
      </c>
      <c r="D300" s="29">
        <v>39588</v>
      </c>
      <c r="E300" s="29">
        <v>42979</v>
      </c>
      <c r="F300" s="29">
        <v>43465</v>
      </c>
      <c r="G300" s="20">
        <v>34</v>
      </c>
      <c r="H300" s="20">
        <v>1</v>
      </c>
      <c r="I300" s="30">
        <v>447</v>
      </c>
      <c r="J300" s="45">
        <v>1</v>
      </c>
      <c r="K300" s="45">
        <v>0</v>
      </c>
      <c r="L300" s="45">
        <v>1</v>
      </c>
      <c r="M300" s="30">
        <v>26.3</v>
      </c>
      <c r="N300" s="30">
        <v>0</v>
      </c>
      <c r="O300" s="30">
        <v>26.3</v>
      </c>
      <c r="P300" s="30">
        <v>908316</v>
      </c>
      <c r="Q300" s="30">
        <v>366609</v>
      </c>
      <c r="R300" s="30">
        <v>78598</v>
      </c>
      <c r="S300" s="30">
        <v>463109</v>
      </c>
      <c r="T300" s="45">
        <v>0</v>
      </c>
      <c r="U300" s="45">
        <v>0</v>
      </c>
    </row>
    <row r="301" spans="1:21" x14ac:dyDescent="0.3">
      <c r="A301" s="20">
        <f t="shared" ref="A301:A335" si="13">A300+1</f>
        <v>266</v>
      </c>
      <c r="B301" s="28" t="s">
        <v>715</v>
      </c>
      <c r="C301" s="20" t="s">
        <v>44</v>
      </c>
      <c r="D301" s="29">
        <v>40106</v>
      </c>
      <c r="E301" s="29">
        <v>42979</v>
      </c>
      <c r="F301" s="29">
        <v>43465</v>
      </c>
      <c r="G301" s="20">
        <v>15</v>
      </c>
      <c r="H301" s="20">
        <v>15</v>
      </c>
      <c r="I301" s="30">
        <v>275.60000000000002</v>
      </c>
      <c r="J301" s="45">
        <v>6</v>
      </c>
      <c r="K301" s="45">
        <v>3</v>
      </c>
      <c r="L301" s="45">
        <v>3</v>
      </c>
      <c r="M301" s="30">
        <v>275.60000000000002</v>
      </c>
      <c r="N301" s="30">
        <v>140.52000000000001</v>
      </c>
      <c r="O301" s="30">
        <v>135.08000000000001</v>
      </c>
      <c r="P301" s="30">
        <v>9518315</v>
      </c>
      <c r="Q301" s="30">
        <v>3841727</v>
      </c>
      <c r="R301" s="30">
        <v>823630</v>
      </c>
      <c r="S301" s="30">
        <v>4852958</v>
      </c>
      <c r="T301" s="45">
        <v>0</v>
      </c>
      <c r="U301" s="45">
        <v>0</v>
      </c>
    </row>
    <row r="302" spans="1:21" x14ac:dyDescent="0.3">
      <c r="A302" s="20">
        <f t="shared" si="13"/>
        <v>267</v>
      </c>
      <c r="B302" s="28" t="s">
        <v>663</v>
      </c>
      <c r="C302" s="20">
        <v>131</v>
      </c>
      <c r="D302" s="29">
        <v>39780</v>
      </c>
      <c r="E302" s="29">
        <v>42979</v>
      </c>
      <c r="F302" s="29">
        <v>43465</v>
      </c>
      <c r="G302" s="20">
        <v>1</v>
      </c>
      <c r="H302" s="20">
        <v>1</v>
      </c>
      <c r="I302" s="30">
        <v>359.33</v>
      </c>
      <c r="J302" s="45">
        <v>1</v>
      </c>
      <c r="K302" s="45">
        <v>0</v>
      </c>
      <c r="L302" s="45">
        <v>1</v>
      </c>
      <c r="M302" s="30">
        <v>27.8</v>
      </c>
      <c r="N302" s="30">
        <v>0</v>
      </c>
      <c r="O302" s="30">
        <v>27.8</v>
      </c>
      <c r="P302" s="30">
        <v>960120</v>
      </c>
      <c r="Q302" s="30">
        <v>387518</v>
      </c>
      <c r="R302" s="30">
        <v>83080</v>
      </c>
      <c r="S302" s="30">
        <v>489522</v>
      </c>
      <c r="T302" s="45">
        <v>0</v>
      </c>
      <c r="U302" s="45">
        <v>0</v>
      </c>
    </row>
    <row r="303" spans="1:21" x14ac:dyDescent="0.3">
      <c r="A303" s="20">
        <f t="shared" si="13"/>
        <v>268</v>
      </c>
      <c r="B303" s="28" t="s">
        <v>716</v>
      </c>
      <c r="C303" s="20">
        <v>73</v>
      </c>
      <c r="D303" s="29">
        <v>39780</v>
      </c>
      <c r="E303" s="29">
        <v>42979</v>
      </c>
      <c r="F303" s="29">
        <v>43465</v>
      </c>
      <c r="G303" s="20">
        <v>41</v>
      </c>
      <c r="H303" s="20">
        <v>41</v>
      </c>
      <c r="I303" s="30">
        <v>681.7</v>
      </c>
      <c r="J303" s="45">
        <v>16</v>
      </c>
      <c r="K303" s="45">
        <v>5</v>
      </c>
      <c r="L303" s="45">
        <v>11</v>
      </c>
      <c r="M303" s="30">
        <v>681.7</v>
      </c>
      <c r="N303" s="30">
        <v>114.4</v>
      </c>
      <c r="O303" s="30">
        <v>567.29999999999995</v>
      </c>
      <c r="P303" s="30">
        <v>23543671</v>
      </c>
      <c r="Q303" s="30">
        <v>9502560</v>
      </c>
      <c r="R303" s="30">
        <v>2037260</v>
      </c>
      <c r="S303" s="30">
        <v>12003851</v>
      </c>
      <c r="T303" s="45">
        <v>0</v>
      </c>
      <c r="U303" s="45">
        <v>0</v>
      </c>
    </row>
    <row r="304" spans="1:21" x14ac:dyDescent="0.3">
      <c r="A304" s="20">
        <f t="shared" si="13"/>
        <v>269</v>
      </c>
      <c r="B304" s="28" t="s">
        <v>717</v>
      </c>
      <c r="C304" s="20">
        <v>73</v>
      </c>
      <c r="D304" s="29">
        <v>39780</v>
      </c>
      <c r="E304" s="29">
        <v>42979</v>
      </c>
      <c r="F304" s="29">
        <v>43465</v>
      </c>
      <c r="G304" s="20">
        <v>40</v>
      </c>
      <c r="H304" s="20">
        <v>40</v>
      </c>
      <c r="I304" s="30">
        <v>669.7</v>
      </c>
      <c r="J304" s="45">
        <v>14</v>
      </c>
      <c r="K304" s="45">
        <v>2</v>
      </c>
      <c r="L304" s="45">
        <v>12</v>
      </c>
      <c r="M304" s="30">
        <v>669.7</v>
      </c>
      <c r="N304" s="30">
        <v>39.1</v>
      </c>
      <c r="O304" s="30">
        <v>630.6</v>
      </c>
      <c r="P304" s="30">
        <v>23129230</v>
      </c>
      <c r="Q304" s="30">
        <v>9335286</v>
      </c>
      <c r="R304" s="30">
        <v>2001398</v>
      </c>
      <c r="S304" s="30">
        <v>11792546</v>
      </c>
      <c r="T304" s="45">
        <v>0</v>
      </c>
      <c r="U304" s="45">
        <v>0</v>
      </c>
    </row>
    <row r="305" spans="1:21" x14ac:dyDescent="0.3">
      <c r="A305" s="20">
        <f t="shared" si="13"/>
        <v>270</v>
      </c>
      <c r="B305" s="28" t="s">
        <v>718</v>
      </c>
      <c r="C305" s="20">
        <v>73</v>
      </c>
      <c r="D305" s="29">
        <v>39780</v>
      </c>
      <c r="E305" s="29">
        <v>42979</v>
      </c>
      <c r="F305" s="29">
        <v>43465</v>
      </c>
      <c r="G305" s="20">
        <v>44</v>
      </c>
      <c r="H305" s="20">
        <v>43</v>
      </c>
      <c r="I305" s="30">
        <v>716.9</v>
      </c>
      <c r="J305" s="45">
        <v>22</v>
      </c>
      <c r="K305" s="45">
        <v>9</v>
      </c>
      <c r="L305" s="45">
        <v>13</v>
      </c>
      <c r="M305" s="30">
        <v>680.94</v>
      </c>
      <c r="N305" s="30">
        <v>284.10000000000002</v>
      </c>
      <c r="O305" s="30">
        <v>396.84</v>
      </c>
      <c r="P305" s="30">
        <v>23517423</v>
      </c>
      <c r="Q305" s="30">
        <v>9491966</v>
      </c>
      <c r="R305" s="30">
        <v>2034989</v>
      </c>
      <c r="S305" s="30">
        <v>11990468</v>
      </c>
      <c r="T305" s="45">
        <v>0</v>
      </c>
      <c r="U305" s="45">
        <v>0</v>
      </c>
    </row>
    <row r="306" spans="1:21" x14ac:dyDescent="0.3">
      <c r="A306" s="20">
        <f t="shared" si="13"/>
        <v>271</v>
      </c>
      <c r="B306" s="28" t="s">
        <v>813</v>
      </c>
      <c r="C306" s="20">
        <v>73</v>
      </c>
      <c r="D306" s="29">
        <v>39780</v>
      </c>
      <c r="E306" s="29">
        <v>42979</v>
      </c>
      <c r="F306" s="29">
        <v>43465</v>
      </c>
      <c r="G306" s="20">
        <v>50</v>
      </c>
      <c r="H306" s="20">
        <v>1</v>
      </c>
      <c r="I306" s="30">
        <v>743.16</v>
      </c>
      <c r="J306" s="45">
        <v>1</v>
      </c>
      <c r="K306" s="45">
        <v>0</v>
      </c>
      <c r="L306" s="45">
        <v>1</v>
      </c>
      <c r="M306" s="30">
        <v>32.799999999999997</v>
      </c>
      <c r="N306" s="30">
        <v>0</v>
      </c>
      <c r="O306" s="30">
        <v>32.799999999999997</v>
      </c>
      <c r="P306" s="30">
        <v>1132804</v>
      </c>
      <c r="Q306" s="30">
        <v>457216</v>
      </c>
      <c r="R306" s="30">
        <v>98023</v>
      </c>
      <c r="S306" s="30">
        <v>577565</v>
      </c>
      <c r="T306" s="45">
        <v>0</v>
      </c>
      <c r="U306" s="45">
        <v>0</v>
      </c>
    </row>
    <row r="307" spans="1:21" ht="21" customHeight="1" x14ac:dyDescent="0.3">
      <c r="A307" s="20">
        <f t="shared" si="13"/>
        <v>272</v>
      </c>
      <c r="B307" s="28" t="s">
        <v>719</v>
      </c>
      <c r="C307" s="29" t="s">
        <v>241</v>
      </c>
      <c r="D307" s="29">
        <v>40096</v>
      </c>
      <c r="E307" s="29">
        <v>42979</v>
      </c>
      <c r="F307" s="29">
        <v>43465</v>
      </c>
      <c r="G307" s="20">
        <v>13</v>
      </c>
      <c r="H307" s="20">
        <v>13</v>
      </c>
      <c r="I307" s="30">
        <v>175</v>
      </c>
      <c r="J307" s="45">
        <v>5</v>
      </c>
      <c r="K307" s="45">
        <v>4</v>
      </c>
      <c r="L307" s="45">
        <v>1</v>
      </c>
      <c r="M307" s="30">
        <v>175</v>
      </c>
      <c r="N307" s="30">
        <v>157.9</v>
      </c>
      <c r="O307" s="30">
        <v>17.100000000000001</v>
      </c>
      <c r="P307" s="30">
        <v>6043922</v>
      </c>
      <c r="Q307" s="30">
        <v>2439413</v>
      </c>
      <c r="R307" s="30">
        <v>522987</v>
      </c>
      <c r="S307" s="30">
        <v>3081522</v>
      </c>
      <c r="T307" s="45">
        <v>0</v>
      </c>
      <c r="U307" s="45">
        <v>0</v>
      </c>
    </row>
    <row r="308" spans="1:21" x14ac:dyDescent="0.3">
      <c r="A308" s="20">
        <f t="shared" si="13"/>
        <v>273</v>
      </c>
      <c r="B308" s="28" t="s">
        <v>720</v>
      </c>
      <c r="C308" s="29" t="s">
        <v>225</v>
      </c>
      <c r="D308" s="29">
        <v>40120</v>
      </c>
      <c r="E308" s="29">
        <v>42979</v>
      </c>
      <c r="F308" s="29">
        <v>43465</v>
      </c>
      <c r="G308" s="20">
        <v>11</v>
      </c>
      <c r="H308" s="20">
        <v>11</v>
      </c>
      <c r="I308" s="30">
        <v>186.6</v>
      </c>
      <c r="J308" s="45">
        <v>4</v>
      </c>
      <c r="K308" s="45">
        <v>2</v>
      </c>
      <c r="L308" s="45">
        <v>2</v>
      </c>
      <c r="M308" s="30">
        <v>186.6</v>
      </c>
      <c r="N308" s="30">
        <v>74</v>
      </c>
      <c r="O308" s="30">
        <v>112.6</v>
      </c>
      <c r="P308" s="30">
        <v>6444549</v>
      </c>
      <c r="Q308" s="30">
        <v>2601112</v>
      </c>
      <c r="R308" s="30">
        <v>557654</v>
      </c>
      <c r="S308" s="30">
        <v>3285783</v>
      </c>
      <c r="T308" s="45">
        <v>0</v>
      </c>
      <c r="U308" s="45">
        <v>0</v>
      </c>
    </row>
    <row r="309" spans="1:21" x14ac:dyDescent="0.3">
      <c r="A309" s="20">
        <f t="shared" si="13"/>
        <v>274</v>
      </c>
      <c r="B309" s="28" t="s">
        <v>721</v>
      </c>
      <c r="C309" s="29" t="s">
        <v>244</v>
      </c>
      <c r="D309" s="29">
        <v>40120</v>
      </c>
      <c r="E309" s="29">
        <v>42979</v>
      </c>
      <c r="F309" s="29">
        <v>43465</v>
      </c>
      <c r="G309" s="20">
        <v>8</v>
      </c>
      <c r="H309" s="20">
        <v>8</v>
      </c>
      <c r="I309" s="30">
        <v>102.8</v>
      </c>
      <c r="J309" s="45">
        <v>2</v>
      </c>
      <c r="K309" s="45">
        <v>1</v>
      </c>
      <c r="L309" s="45">
        <v>1</v>
      </c>
      <c r="M309" s="30">
        <v>102.8</v>
      </c>
      <c r="N309" s="30">
        <v>44.5</v>
      </c>
      <c r="O309" s="30">
        <v>58.3</v>
      </c>
      <c r="P309" s="30">
        <v>3550373</v>
      </c>
      <c r="Q309" s="30">
        <v>1432981</v>
      </c>
      <c r="R309" s="30">
        <v>307218</v>
      </c>
      <c r="S309" s="30">
        <v>1810174</v>
      </c>
      <c r="T309" s="45">
        <v>0</v>
      </c>
      <c r="U309" s="45">
        <v>0</v>
      </c>
    </row>
    <row r="310" spans="1:21" x14ac:dyDescent="0.3">
      <c r="A310" s="20">
        <f t="shared" si="13"/>
        <v>275</v>
      </c>
      <c r="B310" s="28" t="s">
        <v>722</v>
      </c>
      <c r="C310" s="29" t="s">
        <v>185</v>
      </c>
      <c r="D310" s="29">
        <v>40106</v>
      </c>
      <c r="E310" s="29">
        <v>42979</v>
      </c>
      <c r="F310" s="29">
        <v>43465</v>
      </c>
      <c r="G310" s="20">
        <v>3</v>
      </c>
      <c r="H310" s="20">
        <v>3</v>
      </c>
      <c r="I310" s="30">
        <v>93.9</v>
      </c>
      <c r="J310" s="45">
        <v>2</v>
      </c>
      <c r="K310" s="45">
        <v>1</v>
      </c>
      <c r="L310" s="45">
        <v>1</v>
      </c>
      <c r="M310" s="30">
        <v>93.9</v>
      </c>
      <c r="N310" s="30">
        <v>46.7</v>
      </c>
      <c r="O310" s="30">
        <v>47.2</v>
      </c>
      <c r="P310" s="30">
        <v>3242996</v>
      </c>
      <c r="Q310" s="30">
        <v>1308919</v>
      </c>
      <c r="R310" s="30">
        <v>280620</v>
      </c>
      <c r="S310" s="30">
        <v>1653457</v>
      </c>
      <c r="T310" s="45">
        <v>0</v>
      </c>
      <c r="U310" s="45">
        <v>0</v>
      </c>
    </row>
    <row r="311" spans="1:21" ht="24" customHeight="1" x14ac:dyDescent="0.3">
      <c r="A311" s="20">
        <f t="shared" si="13"/>
        <v>276</v>
      </c>
      <c r="B311" s="28" t="s">
        <v>729</v>
      </c>
      <c r="C311" s="29" t="s">
        <v>224</v>
      </c>
      <c r="D311" s="29">
        <v>40165</v>
      </c>
      <c r="E311" s="29">
        <v>42979</v>
      </c>
      <c r="F311" s="29">
        <v>43465</v>
      </c>
      <c r="G311" s="20">
        <v>11</v>
      </c>
      <c r="H311" s="20">
        <v>11</v>
      </c>
      <c r="I311" s="30">
        <v>188.5</v>
      </c>
      <c r="J311" s="45">
        <v>5</v>
      </c>
      <c r="K311" s="45">
        <v>2</v>
      </c>
      <c r="L311" s="45">
        <v>3</v>
      </c>
      <c r="M311" s="30">
        <v>188.5</v>
      </c>
      <c r="N311" s="30">
        <v>78.8</v>
      </c>
      <c r="O311" s="30">
        <v>109.7</v>
      </c>
      <c r="P311" s="30">
        <v>6510169</v>
      </c>
      <c r="Q311" s="30">
        <v>2627597</v>
      </c>
      <c r="R311" s="30">
        <v>563332</v>
      </c>
      <c r="S311" s="30">
        <v>3319240</v>
      </c>
      <c r="T311" s="45">
        <v>0</v>
      </c>
      <c r="U311" s="45">
        <v>0</v>
      </c>
    </row>
    <row r="312" spans="1:21" ht="24" customHeight="1" x14ac:dyDescent="0.3">
      <c r="A312" s="20">
        <f t="shared" si="13"/>
        <v>277</v>
      </c>
      <c r="B312" s="28" t="s">
        <v>312</v>
      </c>
      <c r="C312" s="29" t="s">
        <v>46</v>
      </c>
      <c r="D312" s="29">
        <v>40106</v>
      </c>
      <c r="E312" s="29">
        <v>42979</v>
      </c>
      <c r="F312" s="29">
        <v>43465</v>
      </c>
      <c r="G312" s="20">
        <v>25</v>
      </c>
      <c r="H312" s="20">
        <v>3</v>
      </c>
      <c r="I312" s="30">
        <v>398.6</v>
      </c>
      <c r="J312" s="45">
        <v>1</v>
      </c>
      <c r="K312" s="45">
        <v>1</v>
      </c>
      <c r="L312" s="45">
        <v>0</v>
      </c>
      <c r="M312" s="30">
        <v>56.2</v>
      </c>
      <c r="N312" s="30">
        <v>56.2</v>
      </c>
      <c r="O312" s="30">
        <v>0</v>
      </c>
      <c r="P312" s="30">
        <v>1940963</v>
      </c>
      <c r="Q312" s="30">
        <v>783400</v>
      </c>
      <c r="R312" s="30">
        <v>167954</v>
      </c>
      <c r="S312" s="30">
        <v>989609</v>
      </c>
      <c r="T312" s="45">
        <v>0</v>
      </c>
      <c r="U312" s="45">
        <v>0</v>
      </c>
    </row>
    <row r="313" spans="1:21" ht="24" customHeight="1" x14ac:dyDescent="0.3">
      <c r="A313" s="20">
        <f t="shared" si="13"/>
        <v>278</v>
      </c>
      <c r="B313" s="28" t="s">
        <v>313</v>
      </c>
      <c r="C313" s="29" t="s">
        <v>815</v>
      </c>
      <c r="D313" s="29">
        <v>40106</v>
      </c>
      <c r="E313" s="29">
        <v>42979</v>
      </c>
      <c r="F313" s="29">
        <v>43465</v>
      </c>
      <c r="G313" s="20">
        <v>21</v>
      </c>
      <c r="H313" s="20">
        <v>2</v>
      </c>
      <c r="I313" s="30">
        <v>390.4</v>
      </c>
      <c r="J313" s="45">
        <v>1</v>
      </c>
      <c r="K313" s="45">
        <v>1</v>
      </c>
      <c r="L313" s="45">
        <v>0</v>
      </c>
      <c r="M313" s="30">
        <v>53.5</v>
      </c>
      <c r="N313" s="30">
        <v>53.5</v>
      </c>
      <c r="O313" s="30">
        <v>0</v>
      </c>
      <c r="P313" s="30">
        <v>1847714</v>
      </c>
      <c r="Q313" s="30">
        <v>745764</v>
      </c>
      <c r="R313" s="30">
        <v>159885</v>
      </c>
      <c r="S313" s="30">
        <v>942065</v>
      </c>
      <c r="T313" s="45">
        <v>0</v>
      </c>
      <c r="U313" s="45">
        <v>0</v>
      </c>
    </row>
    <row r="314" spans="1:21" ht="24" customHeight="1" x14ac:dyDescent="0.3">
      <c r="A314" s="20">
        <f t="shared" si="13"/>
        <v>279</v>
      </c>
      <c r="B314" s="28" t="s">
        <v>814</v>
      </c>
      <c r="C314" s="29" t="s">
        <v>47</v>
      </c>
      <c r="D314" s="29">
        <v>40107</v>
      </c>
      <c r="E314" s="29">
        <v>42979</v>
      </c>
      <c r="F314" s="29">
        <v>43465</v>
      </c>
      <c r="G314" s="20">
        <v>34</v>
      </c>
      <c r="H314" s="20">
        <v>1</v>
      </c>
      <c r="I314" s="30">
        <v>399.5</v>
      </c>
      <c r="J314" s="45">
        <v>1</v>
      </c>
      <c r="K314" s="45">
        <v>1</v>
      </c>
      <c r="L314" s="45">
        <v>0</v>
      </c>
      <c r="M314" s="30">
        <v>23.9</v>
      </c>
      <c r="N314" s="30">
        <v>23.9</v>
      </c>
      <c r="O314" s="30">
        <v>0</v>
      </c>
      <c r="P314" s="30">
        <v>825427</v>
      </c>
      <c r="Q314" s="30">
        <v>333154</v>
      </c>
      <c r="R314" s="30">
        <v>71425</v>
      </c>
      <c r="S314" s="30">
        <v>420848</v>
      </c>
      <c r="T314" s="45">
        <v>0</v>
      </c>
      <c r="U314" s="45">
        <v>0</v>
      </c>
    </row>
    <row r="315" spans="1:21" x14ac:dyDescent="0.3">
      <c r="A315" s="20">
        <f t="shared" si="13"/>
        <v>280</v>
      </c>
      <c r="B315" s="28" t="s">
        <v>723</v>
      </c>
      <c r="C315" s="29" t="s">
        <v>162</v>
      </c>
      <c r="D315" s="29">
        <v>39606</v>
      </c>
      <c r="E315" s="29">
        <v>42979</v>
      </c>
      <c r="F315" s="29">
        <v>43465</v>
      </c>
      <c r="G315" s="20">
        <v>9</v>
      </c>
      <c r="H315" s="20">
        <v>9</v>
      </c>
      <c r="I315" s="30">
        <v>133.4</v>
      </c>
      <c r="J315" s="45">
        <v>5</v>
      </c>
      <c r="K315" s="45">
        <v>3</v>
      </c>
      <c r="L315" s="45">
        <v>2</v>
      </c>
      <c r="M315" s="30">
        <v>133.4</v>
      </c>
      <c r="N315" s="30">
        <v>69.599999999999994</v>
      </c>
      <c r="O315" s="30">
        <v>63.8</v>
      </c>
      <c r="P315" s="30">
        <v>4607197</v>
      </c>
      <c r="Q315" s="30">
        <v>1859530</v>
      </c>
      <c r="R315" s="30">
        <v>398666</v>
      </c>
      <c r="S315" s="30">
        <v>2349001</v>
      </c>
      <c r="T315" s="45">
        <v>0</v>
      </c>
      <c r="U315" s="45">
        <v>0</v>
      </c>
    </row>
    <row r="316" spans="1:21" x14ac:dyDescent="0.3">
      <c r="A316" s="20">
        <f t="shared" si="13"/>
        <v>281</v>
      </c>
      <c r="B316" s="28" t="s">
        <v>535</v>
      </c>
      <c r="C316" s="29" t="s">
        <v>57</v>
      </c>
      <c r="D316" s="29">
        <v>39606</v>
      </c>
      <c r="E316" s="29">
        <v>42979</v>
      </c>
      <c r="F316" s="29">
        <v>43465</v>
      </c>
      <c r="G316" s="20">
        <v>35</v>
      </c>
      <c r="H316" s="20">
        <v>1</v>
      </c>
      <c r="I316" s="30">
        <v>534.4</v>
      </c>
      <c r="J316" s="45">
        <v>1</v>
      </c>
      <c r="K316" s="45">
        <v>1</v>
      </c>
      <c r="L316" s="45">
        <v>0</v>
      </c>
      <c r="M316" s="30">
        <v>24.8</v>
      </c>
      <c r="N316" s="30">
        <v>24.8</v>
      </c>
      <c r="O316" s="30">
        <v>0</v>
      </c>
      <c r="P316" s="30">
        <v>856511</v>
      </c>
      <c r="Q316" s="30">
        <v>345700</v>
      </c>
      <c r="R316" s="30">
        <v>74115</v>
      </c>
      <c r="S316" s="30">
        <v>436696</v>
      </c>
      <c r="T316" s="45">
        <v>0</v>
      </c>
      <c r="U316" s="45">
        <v>0</v>
      </c>
    </row>
    <row r="317" spans="1:21" x14ac:dyDescent="0.3">
      <c r="A317" s="20">
        <f t="shared" si="13"/>
        <v>282</v>
      </c>
      <c r="B317" s="28" t="s">
        <v>816</v>
      </c>
      <c r="C317" s="29" t="s">
        <v>58</v>
      </c>
      <c r="D317" s="29">
        <v>40175</v>
      </c>
      <c r="E317" s="29">
        <v>42979</v>
      </c>
      <c r="F317" s="29">
        <v>43465</v>
      </c>
      <c r="G317" s="20">
        <v>17</v>
      </c>
      <c r="H317" s="20">
        <v>1</v>
      </c>
      <c r="I317" s="30">
        <v>124.2</v>
      </c>
      <c r="J317" s="45">
        <v>1</v>
      </c>
      <c r="K317" s="45">
        <v>1</v>
      </c>
      <c r="L317" s="45">
        <v>0</v>
      </c>
      <c r="M317" s="30">
        <v>27.5</v>
      </c>
      <c r="N317" s="30">
        <v>27.5</v>
      </c>
      <c r="O317" s="30">
        <v>0</v>
      </c>
      <c r="P317" s="30">
        <v>949759</v>
      </c>
      <c r="Q317" s="30">
        <v>383336</v>
      </c>
      <c r="R317" s="30">
        <v>82184</v>
      </c>
      <c r="S317" s="30">
        <v>484239</v>
      </c>
      <c r="T317" s="45">
        <v>0</v>
      </c>
      <c r="U317" s="45">
        <v>0</v>
      </c>
    </row>
    <row r="318" spans="1:21" x14ac:dyDescent="0.3">
      <c r="A318" s="20">
        <f t="shared" si="13"/>
        <v>283</v>
      </c>
      <c r="B318" s="28" t="s">
        <v>726</v>
      </c>
      <c r="C318" s="29" t="s">
        <v>250</v>
      </c>
      <c r="D318" s="29">
        <v>40172</v>
      </c>
      <c r="E318" s="29">
        <v>42979</v>
      </c>
      <c r="F318" s="29">
        <v>43465</v>
      </c>
      <c r="G318" s="20">
        <v>15</v>
      </c>
      <c r="H318" s="20">
        <v>15</v>
      </c>
      <c r="I318" s="30">
        <v>223.7</v>
      </c>
      <c r="J318" s="45">
        <v>6</v>
      </c>
      <c r="K318" s="45">
        <v>3</v>
      </c>
      <c r="L318" s="45">
        <v>3</v>
      </c>
      <c r="M318" s="30">
        <v>223.7</v>
      </c>
      <c r="N318" s="30">
        <v>96.5</v>
      </c>
      <c r="O318" s="30">
        <v>127.2</v>
      </c>
      <c r="P318" s="30">
        <v>7725860</v>
      </c>
      <c r="Q318" s="30">
        <v>3118267</v>
      </c>
      <c r="R318" s="30">
        <v>668527</v>
      </c>
      <c r="S318" s="30">
        <v>3939066</v>
      </c>
      <c r="T318" s="45">
        <v>0</v>
      </c>
      <c r="U318" s="45">
        <v>0</v>
      </c>
    </row>
    <row r="319" spans="1:21" x14ac:dyDescent="0.3">
      <c r="A319" s="20">
        <f t="shared" si="13"/>
        <v>284</v>
      </c>
      <c r="B319" s="28" t="s">
        <v>537</v>
      </c>
      <c r="C319" s="29" t="s">
        <v>227</v>
      </c>
      <c r="D319" s="29">
        <v>40106</v>
      </c>
      <c r="E319" s="29">
        <v>42979</v>
      </c>
      <c r="F319" s="29">
        <v>43465</v>
      </c>
      <c r="G319" s="20">
        <v>63</v>
      </c>
      <c r="H319" s="20">
        <v>10</v>
      </c>
      <c r="I319" s="30">
        <v>821.62</v>
      </c>
      <c r="J319" s="45">
        <v>3</v>
      </c>
      <c r="K319" s="45">
        <v>1</v>
      </c>
      <c r="L319" s="45">
        <v>2</v>
      </c>
      <c r="M319" s="30">
        <v>142.38999999999999</v>
      </c>
      <c r="N319" s="30">
        <v>55.19</v>
      </c>
      <c r="O319" s="30">
        <v>87.2</v>
      </c>
      <c r="P319" s="30">
        <v>4917681</v>
      </c>
      <c r="Q319" s="30">
        <v>1984846</v>
      </c>
      <c r="R319" s="30">
        <v>425532</v>
      </c>
      <c r="S319" s="30">
        <v>2507303</v>
      </c>
      <c r="T319" s="45">
        <v>0</v>
      </c>
      <c r="U319" s="45">
        <v>0</v>
      </c>
    </row>
    <row r="320" spans="1:21" x14ac:dyDescent="0.3">
      <c r="A320" s="20">
        <f t="shared" si="13"/>
        <v>285</v>
      </c>
      <c r="B320" s="28" t="s">
        <v>538</v>
      </c>
      <c r="C320" s="54" t="s">
        <v>219</v>
      </c>
      <c r="D320" s="29">
        <v>40120</v>
      </c>
      <c r="E320" s="29">
        <v>42979</v>
      </c>
      <c r="F320" s="29">
        <v>43465</v>
      </c>
      <c r="G320" s="20">
        <v>30</v>
      </c>
      <c r="H320" s="20">
        <v>24</v>
      </c>
      <c r="I320" s="20">
        <v>517.4</v>
      </c>
      <c r="J320" s="45">
        <v>15</v>
      </c>
      <c r="K320" s="45">
        <v>15</v>
      </c>
      <c r="L320" s="45">
        <v>0</v>
      </c>
      <c r="M320" s="20">
        <v>408.65</v>
      </c>
      <c r="N320" s="20">
        <v>408.65</v>
      </c>
      <c r="O320" s="30">
        <v>0</v>
      </c>
      <c r="P320" s="30">
        <v>14113424</v>
      </c>
      <c r="Q320" s="30">
        <v>5696379</v>
      </c>
      <c r="R320" s="30">
        <v>1221250</v>
      </c>
      <c r="S320" s="30">
        <v>7195795</v>
      </c>
      <c r="T320" s="45">
        <v>0</v>
      </c>
      <c r="U320" s="45">
        <v>0</v>
      </c>
    </row>
    <row r="321" spans="1:21" x14ac:dyDescent="0.3">
      <c r="A321" s="20">
        <f t="shared" si="13"/>
        <v>286</v>
      </c>
      <c r="B321" s="28" t="s">
        <v>724</v>
      </c>
      <c r="C321" s="29" t="s">
        <v>218</v>
      </c>
      <c r="D321" s="29">
        <v>40120</v>
      </c>
      <c r="E321" s="29">
        <v>42979</v>
      </c>
      <c r="F321" s="29">
        <v>43465</v>
      </c>
      <c r="G321" s="20">
        <v>24</v>
      </c>
      <c r="H321" s="20">
        <v>24</v>
      </c>
      <c r="I321" s="30">
        <v>378.1</v>
      </c>
      <c r="J321" s="45">
        <v>10</v>
      </c>
      <c r="K321" s="45">
        <v>7</v>
      </c>
      <c r="L321" s="45">
        <v>3</v>
      </c>
      <c r="M321" s="30">
        <v>378.1</v>
      </c>
      <c r="N321" s="30">
        <v>301.10000000000002</v>
      </c>
      <c r="O321" s="30">
        <v>77</v>
      </c>
      <c r="P321" s="30">
        <v>13058327</v>
      </c>
      <c r="Q321" s="30">
        <v>5270527</v>
      </c>
      <c r="R321" s="30">
        <v>1129951</v>
      </c>
      <c r="S321" s="30">
        <v>6657849</v>
      </c>
      <c r="T321" s="45">
        <v>0</v>
      </c>
      <c r="U321" s="45">
        <v>0</v>
      </c>
    </row>
    <row r="322" spans="1:21" x14ac:dyDescent="0.3">
      <c r="A322" s="20">
        <f t="shared" si="13"/>
        <v>287</v>
      </c>
      <c r="B322" s="28" t="s">
        <v>737</v>
      </c>
      <c r="C322" s="29" t="s">
        <v>235</v>
      </c>
      <c r="D322" s="29">
        <v>40120</v>
      </c>
      <c r="E322" s="29">
        <v>42979</v>
      </c>
      <c r="F322" s="29">
        <v>43465</v>
      </c>
      <c r="G322" s="20">
        <v>56</v>
      </c>
      <c r="H322" s="20">
        <v>53</v>
      </c>
      <c r="I322" s="30">
        <v>1031.27</v>
      </c>
      <c r="J322" s="45">
        <v>27</v>
      </c>
      <c r="K322" s="45">
        <v>23</v>
      </c>
      <c r="L322" s="45">
        <v>4</v>
      </c>
      <c r="M322" s="30">
        <v>1008.13</v>
      </c>
      <c r="N322" s="30">
        <v>687.73</v>
      </c>
      <c r="O322" s="30">
        <v>320.39999999999998</v>
      </c>
      <c r="P322" s="30">
        <v>34817487</v>
      </c>
      <c r="Q322" s="30">
        <v>14052832</v>
      </c>
      <c r="R322" s="30">
        <v>3012796</v>
      </c>
      <c r="S322" s="30">
        <v>17751859</v>
      </c>
      <c r="T322" s="45">
        <v>0</v>
      </c>
      <c r="U322" s="45">
        <v>0</v>
      </c>
    </row>
    <row r="323" spans="1:21" x14ac:dyDescent="0.3">
      <c r="A323" s="20">
        <f t="shared" si="13"/>
        <v>288</v>
      </c>
      <c r="B323" s="28" t="s">
        <v>342</v>
      </c>
      <c r="C323" s="20" t="s">
        <v>79</v>
      </c>
      <c r="D323" s="29">
        <v>40120</v>
      </c>
      <c r="E323" s="29">
        <v>42979</v>
      </c>
      <c r="F323" s="29">
        <v>43465</v>
      </c>
      <c r="G323" s="20">
        <v>37</v>
      </c>
      <c r="H323" s="20">
        <v>6</v>
      </c>
      <c r="I323" s="30">
        <v>384.4</v>
      </c>
      <c r="J323" s="45">
        <v>1</v>
      </c>
      <c r="K323" s="45">
        <v>0</v>
      </c>
      <c r="L323" s="45">
        <v>1</v>
      </c>
      <c r="M323" s="30">
        <v>47.3</v>
      </c>
      <c r="N323" s="30">
        <v>0</v>
      </c>
      <c r="O323" s="30">
        <v>47.3</v>
      </c>
      <c r="P323" s="30">
        <v>1633586</v>
      </c>
      <c r="Q323" s="30">
        <v>659338</v>
      </c>
      <c r="R323" s="30">
        <v>141356</v>
      </c>
      <c r="S323" s="30">
        <v>832892</v>
      </c>
      <c r="T323" s="45">
        <v>0</v>
      </c>
      <c r="U323" s="45">
        <v>0</v>
      </c>
    </row>
    <row r="324" spans="1:21" x14ac:dyDescent="0.3">
      <c r="A324" s="20">
        <f t="shared" si="13"/>
        <v>289</v>
      </c>
      <c r="B324" s="28" t="s">
        <v>725</v>
      </c>
      <c r="C324" s="29" t="s">
        <v>171</v>
      </c>
      <c r="D324" s="29">
        <v>39606</v>
      </c>
      <c r="E324" s="29">
        <v>42979</v>
      </c>
      <c r="F324" s="29">
        <v>43465</v>
      </c>
      <c r="G324" s="20">
        <v>15</v>
      </c>
      <c r="H324" s="20">
        <v>15</v>
      </c>
      <c r="I324" s="30">
        <v>173.4</v>
      </c>
      <c r="J324" s="45">
        <v>6</v>
      </c>
      <c r="K324" s="45">
        <v>4</v>
      </c>
      <c r="L324" s="45">
        <v>2</v>
      </c>
      <c r="M324" s="30">
        <v>173.4</v>
      </c>
      <c r="N324" s="30">
        <v>134.5</v>
      </c>
      <c r="O324" s="30">
        <v>38.9</v>
      </c>
      <c r="P324" s="30">
        <v>5988665</v>
      </c>
      <c r="Q324" s="30">
        <v>2417110</v>
      </c>
      <c r="R324" s="30">
        <v>518206</v>
      </c>
      <c r="S324" s="30">
        <v>3053349</v>
      </c>
      <c r="T324" s="45">
        <v>0</v>
      </c>
      <c r="U324" s="45">
        <v>0</v>
      </c>
    </row>
    <row r="325" spans="1:21" x14ac:dyDescent="0.3">
      <c r="A325" s="20">
        <f t="shared" si="13"/>
        <v>290</v>
      </c>
      <c r="B325" s="28" t="s">
        <v>664</v>
      </c>
      <c r="C325" s="29" t="s">
        <v>257</v>
      </c>
      <c r="D325" s="29">
        <v>40165</v>
      </c>
      <c r="E325" s="29">
        <v>42979</v>
      </c>
      <c r="F325" s="29">
        <v>43465</v>
      </c>
      <c r="G325" s="20">
        <v>5</v>
      </c>
      <c r="H325" s="20">
        <v>5</v>
      </c>
      <c r="I325" s="30">
        <v>96.5</v>
      </c>
      <c r="J325" s="45">
        <v>4</v>
      </c>
      <c r="K325" s="45">
        <v>1</v>
      </c>
      <c r="L325" s="45">
        <v>3</v>
      </c>
      <c r="M325" s="30">
        <v>96.5</v>
      </c>
      <c r="N325" s="30">
        <v>20.399999999999999</v>
      </c>
      <c r="O325" s="30">
        <v>76.099999999999994</v>
      </c>
      <c r="P325" s="30">
        <v>3332792</v>
      </c>
      <c r="Q325" s="30">
        <v>1345162</v>
      </c>
      <c r="R325" s="30">
        <v>288390</v>
      </c>
      <c r="S325" s="30">
        <v>1699240</v>
      </c>
      <c r="T325" s="45">
        <v>0</v>
      </c>
      <c r="U325" s="45">
        <v>0</v>
      </c>
    </row>
    <row r="326" spans="1:21" x14ac:dyDescent="0.3">
      <c r="A326" s="20">
        <f t="shared" si="13"/>
        <v>291</v>
      </c>
      <c r="B326" s="28" t="s">
        <v>345</v>
      </c>
      <c r="C326" s="20" t="s">
        <v>66</v>
      </c>
      <c r="D326" s="29">
        <v>39606</v>
      </c>
      <c r="E326" s="29">
        <v>42979</v>
      </c>
      <c r="F326" s="29">
        <v>43465</v>
      </c>
      <c r="G326" s="20">
        <v>20</v>
      </c>
      <c r="H326" s="20">
        <v>3</v>
      </c>
      <c r="I326" s="30">
        <v>241.7</v>
      </c>
      <c r="J326" s="45">
        <v>1</v>
      </c>
      <c r="K326" s="45">
        <v>0</v>
      </c>
      <c r="L326" s="45">
        <v>1</v>
      </c>
      <c r="M326" s="30">
        <v>32.6</v>
      </c>
      <c r="N326" s="30">
        <v>0</v>
      </c>
      <c r="O326" s="30">
        <v>32.6</v>
      </c>
      <c r="P326" s="30">
        <v>1125897</v>
      </c>
      <c r="Q326" s="30">
        <v>454428</v>
      </c>
      <c r="R326" s="30">
        <v>97425</v>
      </c>
      <c r="S326" s="30">
        <v>574044</v>
      </c>
      <c r="T326" s="45">
        <v>0</v>
      </c>
      <c r="U326" s="45">
        <v>0</v>
      </c>
    </row>
    <row r="327" spans="1:21" x14ac:dyDescent="0.3">
      <c r="A327" s="20">
        <f t="shared" si="13"/>
        <v>292</v>
      </c>
      <c r="B327" s="28" t="s">
        <v>727</v>
      </c>
      <c r="C327" s="29" t="s">
        <v>216</v>
      </c>
      <c r="D327" s="29">
        <v>40175</v>
      </c>
      <c r="E327" s="29">
        <v>42979</v>
      </c>
      <c r="F327" s="29">
        <v>43465</v>
      </c>
      <c r="G327" s="20">
        <v>22</v>
      </c>
      <c r="H327" s="20">
        <v>22</v>
      </c>
      <c r="I327" s="30">
        <v>410.8</v>
      </c>
      <c r="J327" s="45">
        <v>10</v>
      </c>
      <c r="K327" s="45">
        <v>6</v>
      </c>
      <c r="L327" s="45">
        <v>4</v>
      </c>
      <c r="M327" s="30">
        <v>410.8</v>
      </c>
      <c r="N327" s="30">
        <v>190.5</v>
      </c>
      <c r="O327" s="30">
        <v>220.3</v>
      </c>
      <c r="P327" s="30">
        <v>14187678</v>
      </c>
      <c r="Q327" s="30">
        <v>5726349</v>
      </c>
      <c r="R327" s="30">
        <v>1227675</v>
      </c>
      <c r="S327" s="30">
        <v>7233654</v>
      </c>
      <c r="T327" s="45">
        <v>0</v>
      </c>
      <c r="U327" s="45">
        <v>0</v>
      </c>
    </row>
    <row r="328" spans="1:21" ht="18.75" customHeight="1" x14ac:dyDescent="0.3">
      <c r="A328" s="20">
        <f t="shared" si="13"/>
        <v>293</v>
      </c>
      <c r="B328" s="28" t="s">
        <v>580</v>
      </c>
      <c r="C328" s="29" t="s">
        <v>738</v>
      </c>
      <c r="D328" s="29">
        <v>39038</v>
      </c>
      <c r="E328" s="29">
        <v>42979</v>
      </c>
      <c r="F328" s="29">
        <v>43465</v>
      </c>
      <c r="G328" s="20">
        <v>27</v>
      </c>
      <c r="H328" s="20">
        <v>5</v>
      </c>
      <c r="I328" s="30">
        <v>324.10000000000002</v>
      </c>
      <c r="J328" s="20">
        <v>5</v>
      </c>
      <c r="K328" s="20">
        <v>5</v>
      </c>
      <c r="L328" s="20">
        <v>0</v>
      </c>
      <c r="M328" s="30">
        <v>172.4</v>
      </c>
      <c r="N328" s="30">
        <v>172.4</v>
      </c>
      <c r="O328" s="30">
        <v>0</v>
      </c>
      <c r="P328" s="30">
        <v>5954128</v>
      </c>
      <c r="Q328" s="30">
        <v>2403171</v>
      </c>
      <c r="R328" s="30">
        <v>515217</v>
      </c>
      <c r="S328" s="30">
        <v>3035740</v>
      </c>
      <c r="T328" s="20">
        <v>0</v>
      </c>
      <c r="U328" s="20">
        <v>0</v>
      </c>
    </row>
    <row r="329" spans="1:21" ht="18.75" customHeight="1" x14ac:dyDescent="0.3">
      <c r="A329" s="20">
        <f t="shared" si="13"/>
        <v>294</v>
      </c>
      <c r="B329" s="28" t="s">
        <v>665</v>
      </c>
      <c r="C329" s="29" t="s">
        <v>736</v>
      </c>
      <c r="D329" s="29">
        <v>40120</v>
      </c>
      <c r="E329" s="29">
        <v>42979</v>
      </c>
      <c r="F329" s="29">
        <v>43465</v>
      </c>
      <c r="G329" s="20">
        <v>21</v>
      </c>
      <c r="H329" s="20">
        <v>21</v>
      </c>
      <c r="I329" s="30">
        <v>218.7</v>
      </c>
      <c r="J329" s="20">
        <v>9</v>
      </c>
      <c r="K329" s="20">
        <v>2</v>
      </c>
      <c r="L329" s="20">
        <v>7</v>
      </c>
      <c r="M329" s="30">
        <v>218.7</v>
      </c>
      <c r="N329" s="30">
        <v>34</v>
      </c>
      <c r="O329" s="30">
        <v>184.7</v>
      </c>
      <c r="P329" s="30">
        <v>7553178</v>
      </c>
      <c r="Q329" s="30">
        <v>3048570</v>
      </c>
      <c r="R329" s="30">
        <v>653585</v>
      </c>
      <c r="S329" s="30">
        <v>3851023</v>
      </c>
      <c r="T329" s="20">
        <v>0</v>
      </c>
      <c r="U329" s="20">
        <v>0</v>
      </c>
    </row>
    <row r="330" spans="1:21" ht="18.75" customHeight="1" x14ac:dyDescent="0.3">
      <c r="A330" s="20">
        <f t="shared" si="13"/>
        <v>295</v>
      </c>
      <c r="B330" s="28" t="s">
        <v>346</v>
      </c>
      <c r="C330" s="20" t="s">
        <v>83</v>
      </c>
      <c r="D330" s="29">
        <v>39606</v>
      </c>
      <c r="E330" s="29">
        <v>42979</v>
      </c>
      <c r="F330" s="29">
        <v>43465</v>
      </c>
      <c r="G330" s="20">
        <v>17</v>
      </c>
      <c r="H330" s="20">
        <v>1</v>
      </c>
      <c r="I330" s="30">
        <v>313.27</v>
      </c>
      <c r="J330" s="20">
        <v>1</v>
      </c>
      <c r="K330" s="20">
        <v>0</v>
      </c>
      <c r="L330" s="20">
        <v>1</v>
      </c>
      <c r="M330" s="30">
        <v>53.7</v>
      </c>
      <c r="N330" s="30">
        <v>0</v>
      </c>
      <c r="O330" s="30">
        <v>53.7</v>
      </c>
      <c r="P330" s="30">
        <v>1854621</v>
      </c>
      <c r="Q330" s="30">
        <v>748551</v>
      </c>
      <c r="R330" s="30">
        <v>160483</v>
      </c>
      <c r="S330" s="30">
        <v>945587</v>
      </c>
      <c r="T330" s="20">
        <v>0</v>
      </c>
      <c r="U330" s="20">
        <v>0</v>
      </c>
    </row>
    <row r="331" spans="1:21" x14ac:dyDescent="0.3">
      <c r="A331" s="20">
        <f t="shared" si="13"/>
        <v>296</v>
      </c>
      <c r="B331" s="28" t="s">
        <v>666</v>
      </c>
      <c r="C331" s="29" t="s">
        <v>181</v>
      </c>
      <c r="D331" s="29">
        <v>39606</v>
      </c>
      <c r="E331" s="29">
        <v>42979</v>
      </c>
      <c r="F331" s="29">
        <v>43465</v>
      </c>
      <c r="G331" s="20">
        <v>72</v>
      </c>
      <c r="H331" s="20">
        <v>72</v>
      </c>
      <c r="I331" s="30">
        <v>1461.8</v>
      </c>
      <c r="J331" s="20">
        <v>27</v>
      </c>
      <c r="K331" s="20">
        <v>20</v>
      </c>
      <c r="L331" s="20">
        <v>7</v>
      </c>
      <c r="M331" s="30">
        <v>1461.8</v>
      </c>
      <c r="N331" s="30">
        <v>1137.52</v>
      </c>
      <c r="O331" s="30">
        <v>324.27999999999997</v>
      </c>
      <c r="P331" s="30">
        <v>50485753</v>
      </c>
      <c r="Q331" s="30">
        <v>20376767</v>
      </c>
      <c r="R331" s="30">
        <v>4368588</v>
      </c>
      <c r="S331" s="30">
        <v>25740398</v>
      </c>
      <c r="T331" s="20">
        <v>0</v>
      </c>
      <c r="U331" s="20">
        <v>0</v>
      </c>
    </row>
    <row r="332" spans="1:21" x14ac:dyDescent="0.3">
      <c r="A332" s="20">
        <f t="shared" si="13"/>
        <v>297</v>
      </c>
      <c r="B332" s="28" t="s">
        <v>667</v>
      </c>
      <c r="C332" s="29" t="s">
        <v>179</v>
      </c>
      <c r="D332" s="29">
        <v>39606</v>
      </c>
      <c r="E332" s="29">
        <v>42979</v>
      </c>
      <c r="F332" s="29">
        <v>43465</v>
      </c>
      <c r="G332" s="20">
        <v>38</v>
      </c>
      <c r="H332" s="20">
        <v>38</v>
      </c>
      <c r="I332" s="30">
        <v>702.7</v>
      </c>
      <c r="J332" s="20">
        <v>20</v>
      </c>
      <c r="K332" s="20">
        <v>18</v>
      </c>
      <c r="L332" s="20">
        <v>2</v>
      </c>
      <c r="M332" s="30">
        <v>701.6</v>
      </c>
      <c r="N332" s="30">
        <v>606</v>
      </c>
      <c r="O332" s="30">
        <v>95.6</v>
      </c>
      <c r="P332" s="30">
        <v>24230951</v>
      </c>
      <c r="Q332" s="30">
        <v>9779956</v>
      </c>
      <c r="R332" s="30">
        <v>2096731</v>
      </c>
      <c r="S332" s="30">
        <v>12354264</v>
      </c>
      <c r="T332" s="20">
        <v>0</v>
      </c>
      <c r="U332" s="20">
        <v>0</v>
      </c>
    </row>
    <row r="333" spans="1:21" x14ac:dyDescent="0.3">
      <c r="A333" s="20">
        <f t="shared" si="13"/>
        <v>298</v>
      </c>
      <c r="B333" s="28" t="s">
        <v>668</v>
      </c>
      <c r="C333" s="29" t="s">
        <v>133</v>
      </c>
      <c r="D333" s="29">
        <v>39606</v>
      </c>
      <c r="E333" s="29">
        <v>42979</v>
      </c>
      <c r="F333" s="29">
        <v>43465</v>
      </c>
      <c r="G333" s="20">
        <v>43</v>
      </c>
      <c r="H333" s="20">
        <v>43</v>
      </c>
      <c r="I333" s="30">
        <v>539.32000000000005</v>
      </c>
      <c r="J333" s="20">
        <v>24</v>
      </c>
      <c r="K333" s="20">
        <v>1</v>
      </c>
      <c r="L333" s="20">
        <v>23</v>
      </c>
      <c r="M333" s="30">
        <v>538.32000000000005</v>
      </c>
      <c r="N333" s="30">
        <v>96.8</v>
      </c>
      <c r="O333" s="30">
        <v>441.52</v>
      </c>
      <c r="P333" s="30">
        <v>18591798</v>
      </c>
      <c r="Q333" s="30">
        <v>7503914</v>
      </c>
      <c r="R333" s="30">
        <v>1608769</v>
      </c>
      <c r="S333" s="30">
        <v>9479115</v>
      </c>
      <c r="T333" s="20">
        <v>0</v>
      </c>
      <c r="U333" s="20">
        <v>0</v>
      </c>
    </row>
    <row r="334" spans="1:21" x14ac:dyDescent="0.3">
      <c r="A334" s="20">
        <f t="shared" si="13"/>
        <v>299</v>
      </c>
      <c r="B334" s="28" t="s">
        <v>680</v>
      </c>
      <c r="C334" s="29" t="s">
        <v>233</v>
      </c>
      <c r="D334" s="29">
        <v>40172</v>
      </c>
      <c r="E334" s="29">
        <v>42979</v>
      </c>
      <c r="F334" s="29">
        <v>43465</v>
      </c>
      <c r="G334" s="20">
        <v>82</v>
      </c>
      <c r="H334" s="20">
        <v>82</v>
      </c>
      <c r="I334" s="30">
        <v>1593.6</v>
      </c>
      <c r="J334" s="20">
        <v>45</v>
      </c>
      <c r="K334" s="20">
        <v>37</v>
      </c>
      <c r="L334" s="20">
        <v>8</v>
      </c>
      <c r="M334" s="30">
        <v>1593.6</v>
      </c>
      <c r="N334" s="30">
        <v>1298.46</v>
      </c>
      <c r="O334" s="30">
        <v>295.14</v>
      </c>
      <c r="P334" s="30">
        <v>55037690</v>
      </c>
      <c r="Q334" s="30">
        <v>22213994</v>
      </c>
      <c r="R334" s="30">
        <v>4762472</v>
      </c>
      <c r="S334" s="30">
        <v>28061224</v>
      </c>
      <c r="T334" s="20">
        <v>0</v>
      </c>
      <c r="U334" s="20">
        <v>0</v>
      </c>
    </row>
    <row r="335" spans="1:21" x14ac:dyDescent="0.3">
      <c r="A335" s="20">
        <f t="shared" si="13"/>
        <v>300</v>
      </c>
      <c r="B335" s="28" t="s">
        <v>669</v>
      </c>
      <c r="C335" s="29" t="s">
        <v>129</v>
      </c>
      <c r="D335" s="29">
        <v>39606</v>
      </c>
      <c r="E335" s="29">
        <v>42979</v>
      </c>
      <c r="F335" s="29">
        <v>43465</v>
      </c>
      <c r="G335" s="20">
        <v>33</v>
      </c>
      <c r="H335" s="20">
        <v>32</v>
      </c>
      <c r="I335" s="30">
        <v>668.4</v>
      </c>
      <c r="J335" s="20">
        <v>18</v>
      </c>
      <c r="K335" s="20">
        <v>11</v>
      </c>
      <c r="L335" s="20">
        <v>7</v>
      </c>
      <c r="M335" s="30">
        <v>638.1</v>
      </c>
      <c r="N335" s="30">
        <v>253</v>
      </c>
      <c r="O335" s="30">
        <v>385.1</v>
      </c>
      <c r="P335" s="30">
        <v>21423117</v>
      </c>
      <c r="Q335" s="30">
        <v>8646674</v>
      </c>
      <c r="R335" s="30">
        <v>1853766</v>
      </c>
      <c r="S335" s="30">
        <v>10922677</v>
      </c>
      <c r="T335" s="20">
        <v>0</v>
      </c>
      <c r="U335" s="20">
        <v>0</v>
      </c>
    </row>
    <row r="336" spans="1:21" x14ac:dyDescent="0.3">
      <c r="A336" s="116" t="s">
        <v>238</v>
      </c>
      <c r="B336" s="117"/>
      <c r="C336" s="117"/>
      <c r="D336" s="117"/>
      <c r="E336" s="117"/>
      <c r="F336" s="118"/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  <c r="Q336" s="20">
        <v>0</v>
      </c>
      <c r="R336" s="20">
        <v>0</v>
      </c>
      <c r="S336" s="20">
        <v>0</v>
      </c>
      <c r="T336" s="20">
        <v>0</v>
      </c>
      <c r="U336" s="20">
        <v>0</v>
      </c>
    </row>
    <row r="338" spans="2:21" ht="27.75" x14ac:dyDescent="0.4">
      <c r="B338" s="119" t="s">
        <v>481</v>
      </c>
      <c r="C338" s="119"/>
      <c r="D338" s="119"/>
      <c r="E338" s="119"/>
      <c r="F338" s="119"/>
      <c r="G338" s="119"/>
      <c r="H338" s="43"/>
      <c r="I338" s="43"/>
      <c r="J338" s="43"/>
      <c r="K338" s="43"/>
      <c r="L338" s="43"/>
      <c r="M338" s="43"/>
      <c r="N338" s="43"/>
      <c r="O338" s="43"/>
      <c r="P338" s="43"/>
      <c r="Q338" s="44"/>
      <c r="R338" s="44"/>
      <c r="S338" s="120" t="s">
        <v>743</v>
      </c>
      <c r="T338" s="120"/>
      <c r="U338" s="120"/>
    </row>
  </sheetData>
  <mergeCells count="51">
    <mergeCell ref="A336:F336"/>
    <mergeCell ref="B338:G338"/>
    <mergeCell ref="S338:U338"/>
    <mergeCell ref="A117:F117"/>
    <mergeCell ref="A119:F119"/>
    <mergeCell ref="A120:F120"/>
    <mergeCell ref="A170:F170"/>
    <mergeCell ref="A171:F171"/>
    <mergeCell ref="A172:F172"/>
    <mergeCell ref="A173:F173"/>
    <mergeCell ref="A231:F231"/>
    <mergeCell ref="A232:F232"/>
    <mergeCell ref="A233:F233"/>
    <mergeCell ref="A234:F234"/>
    <mergeCell ref="O12:O15"/>
    <mergeCell ref="A20:F20"/>
    <mergeCell ref="A21:F21"/>
    <mergeCell ref="A22:F22"/>
    <mergeCell ref="A23:F23"/>
    <mergeCell ref="N11:O11"/>
    <mergeCell ref="P11:P15"/>
    <mergeCell ref="Q11:U11"/>
    <mergeCell ref="Q12:Q15"/>
    <mergeCell ref="A118:F118"/>
    <mergeCell ref="R12:R15"/>
    <mergeCell ref="S12:S15"/>
    <mergeCell ref="T12:T15"/>
    <mergeCell ref="U12:U15"/>
    <mergeCell ref="A18:F18"/>
    <mergeCell ref="A19:F19"/>
    <mergeCell ref="C12:C16"/>
    <mergeCell ref="D12:D16"/>
    <mergeCell ref="K12:K15"/>
    <mergeCell ref="L12:L15"/>
    <mergeCell ref="N12:N15"/>
    <mergeCell ref="R1:U1"/>
    <mergeCell ref="R2:U4"/>
    <mergeCell ref="A8:A16"/>
    <mergeCell ref="B8:B16"/>
    <mergeCell ref="C8:D11"/>
    <mergeCell ref="E8:E16"/>
    <mergeCell ref="F8:F16"/>
    <mergeCell ref="G8:G15"/>
    <mergeCell ref="H8:H15"/>
    <mergeCell ref="I8:I15"/>
    <mergeCell ref="J8:L10"/>
    <mergeCell ref="M8:O10"/>
    <mergeCell ref="P8:U10"/>
    <mergeCell ref="J11:J15"/>
    <mergeCell ref="K11:L11"/>
    <mergeCell ref="M11:M15"/>
  </mergeCells>
  <pageMargins left="0.70866141732283472" right="0.51181102362204722" top="0.74803149606299213" bottom="0.74803149606299213" header="0" footer="0"/>
  <pageSetup paperSize="9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8"/>
  <sheetViews>
    <sheetView view="pageBreakPreview" topLeftCell="A358" zoomScale="90" zoomScaleSheetLayoutView="90" workbookViewId="0">
      <selection activeCell="Q11" sqref="Q11"/>
    </sheetView>
  </sheetViews>
  <sheetFormatPr defaultRowHeight="15" x14ac:dyDescent="0.25"/>
  <cols>
    <col min="1" max="1" width="4.28515625" style="3" customWidth="1"/>
    <col min="2" max="2" width="35" style="3" customWidth="1"/>
    <col min="3" max="3" width="11.28515625" style="3" customWidth="1"/>
    <col min="4" max="4" width="16.140625" style="3" customWidth="1"/>
    <col min="5" max="5" width="10.28515625" style="3" customWidth="1"/>
    <col min="6" max="6" width="15.85546875" style="3" customWidth="1"/>
    <col min="7" max="7" width="11.42578125" style="3" customWidth="1"/>
    <col min="8" max="8" width="15.5703125" style="3" customWidth="1"/>
    <col min="9" max="11" width="9.42578125" style="3" customWidth="1"/>
    <col min="12" max="14" width="11.28515625" style="3" customWidth="1"/>
    <col min="15" max="15" width="9.140625" style="3"/>
    <col min="16" max="16" width="14.42578125" style="3" customWidth="1"/>
    <col min="17" max="16384" width="9.140625" style="3"/>
  </cols>
  <sheetData>
    <row r="1" spans="1:16" ht="45" customHeight="1" x14ac:dyDescent="0.25">
      <c r="A1" s="5"/>
      <c r="I1" s="50"/>
      <c r="J1" s="50"/>
      <c r="K1" s="50"/>
      <c r="L1" s="121" t="s">
        <v>818</v>
      </c>
      <c r="M1" s="121"/>
      <c r="N1" s="121"/>
      <c r="O1" s="121"/>
      <c r="P1" s="121"/>
    </row>
    <row r="2" spans="1:16" ht="22.5" customHeight="1" x14ac:dyDescent="0.25">
      <c r="A2" s="5"/>
      <c r="I2" s="50"/>
      <c r="J2" s="50"/>
      <c r="K2" s="50"/>
      <c r="L2" s="121"/>
      <c r="M2" s="121"/>
      <c r="N2" s="121"/>
      <c r="O2" s="121"/>
      <c r="P2" s="121"/>
    </row>
    <row r="3" spans="1:16" ht="15.75" customHeight="1" x14ac:dyDescent="0.25">
      <c r="A3" s="5"/>
      <c r="I3" s="50"/>
      <c r="J3" s="50"/>
      <c r="K3" s="50"/>
      <c r="L3" s="26"/>
      <c r="M3" s="26"/>
      <c r="N3" s="26"/>
      <c r="O3" s="26"/>
      <c r="P3" s="26"/>
    </row>
    <row r="4" spans="1:16" ht="34.5" customHeight="1" x14ac:dyDescent="0.25">
      <c r="A4" s="5"/>
      <c r="I4" s="50"/>
      <c r="J4" s="50"/>
      <c r="K4" s="50"/>
      <c r="L4" s="121" t="s">
        <v>494</v>
      </c>
      <c r="M4" s="121"/>
      <c r="N4" s="121"/>
      <c r="O4" s="121"/>
      <c r="P4" s="121"/>
    </row>
    <row r="5" spans="1:16" ht="22.5" customHeight="1" x14ac:dyDescent="0.25">
      <c r="A5" s="5"/>
      <c r="I5" s="50"/>
      <c r="J5" s="50"/>
      <c r="K5" s="50"/>
      <c r="L5" s="121"/>
      <c r="M5" s="121"/>
      <c r="N5" s="121"/>
      <c r="O5" s="121"/>
      <c r="P5" s="121"/>
    </row>
    <row r="6" spans="1:16" ht="16.5" x14ac:dyDescent="0.25">
      <c r="A6" s="125" t="s">
        <v>489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27"/>
      <c r="N6" s="27"/>
    </row>
    <row r="7" spans="1:16" ht="16.5" x14ac:dyDescent="0.25">
      <c r="A7" s="125" t="s">
        <v>490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27"/>
      <c r="N7" s="27"/>
    </row>
    <row r="8" spans="1:16" x14ac:dyDescent="0.25">
      <c r="A8" s="6"/>
    </row>
    <row r="9" spans="1:16" ht="18.75" x14ac:dyDescent="0.3">
      <c r="A9" s="2"/>
    </row>
    <row r="10" spans="1:16" s="7" customFormat="1" ht="50.25" customHeight="1" x14ac:dyDescent="0.25">
      <c r="A10" s="126" t="s">
        <v>0</v>
      </c>
      <c r="B10" s="126" t="s">
        <v>1</v>
      </c>
      <c r="C10" s="126" t="s">
        <v>9</v>
      </c>
      <c r="D10" s="127"/>
      <c r="E10" s="126" t="s">
        <v>456</v>
      </c>
      <c r="F10" s="127"/>
      <c r="G10" s="126" t="s">
        <v>745</v>
      </c>
      <c r="H10" s="127"/>
      <c r="I10" s="126" t="s">
        <v>746</v>
      </c>
      <c r="J10" s="127"/>
      <c r="K10" s="126" t="s">
        <v>747</v>
      </c>
      <c r="L10" s="127"/>
      <c r="M10" s="126" t="s">
        <v>682</v>
      </c>
      <c r="N10" s="127"/>
      <c r="O10" s="126" t="s">
        <v>681</v>
      </c>
      <c r="P10" s="127"/>
    </row>
    <row r="11" spans="1:16" s="7" customFormat="1" x14ac:dyDescent="0.25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</row>
    <row r="12" spans="1:16" s="7" customFormat="1" ht="15" customHeight="1" x14ac:dyDescent="0.25">
      <c r="A12" s="127"/>
      <c r="B12" s="127"/>
      <c r="C12" s="128" t="s">
        <v>748</v>
      </c>
      <c r="D12" s="128" t="s">
        <v>457</v>
      </c>
      <c r="E12" s="128" t="s">
        <v>458</v>
      </c>
      <c r="F12" s="128" t="s">
        <v>457</v>
      </c>
      <c r="G12" s="128" t="s">
        <v>458</v>
      </c>
      <c r="H12" s="128" t="s">
        <v>457</v>
      </c>
      <c r="I12" s="128" t="s">
        <v>458</v>
      </c>
      <c r="J12" s="128" t="s">
        <v>457</v>
      </c>
      <c r="K12" s="128" t="s">
        <v>458</v>
      </c>
      <c r="L12" s="128" t="s">
        <v>457</v>
      </c>
      <c r="M12" s="128" t="s">
        <v>458</v>
      </c>
      <c r="N12" s="128" t="s">
        <v>457</v>
      </c>
      <c r="O12" s="128" t="s">
        <v>458</v>
      </c>
      <c r="P12" s="128" t="s">
        <v>457</v>
      </c>
    </row>
    <row r="13" spans="1:16" ht="93.75" customHeight="1" x14ac:dyDescent="0.25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</row>
    <row r="14" spans="1:16" ht="18.75" customHeight="1" x14ac:dyDescent="0.25">
      <c r="A14" s="60"/>
      <c r="B14" s="60"/>
      <c r="C14" s="49" t="s">
        <v>459</v>
      </c>
      <c r="D14" s="49" t="s">
        <v>21</v>
      </c>
      <c r="E14" s="49" t="s">
        <v>459</v>
      </c>
      <c r="F14" s="49" t="s">
        <v>21</v>
      </c>
      <c r="G14" s="49" t="s">
        <v>459</v>
      </c>
      <c r="H14" s="49" t="s">
        <v>21</v>
      </c>
      <c r="I14" s="49" t="s">
        <v>459</v>
      </c>
      <c r="J14" s="49" t="s">
        <v>21</v>
      </c>
      <c r="K14" s="49" t="s">
        <v>459</v>
      </c>
      <c r="L14" s="49" t="s">
        <v>21</v>
      </c>
      <c r="M14" s="49" t="s">
        <v>459</v>
      </c>
      <c r="N14" s="49" t="s">
        <v>21</v>
      </c>
      <c r="O14" s="49" t="s">
        <v>459</v>
      </c>
      <c r="P14" s="49" t="s">
        <v>21</v>
      </c>
    </row>
    <row r="15" spans="1:16" ht="24" customHeight="1" x14ac:dyDescent="0.2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</row>
    <row r="16" spans="1:16" s="64" customFormat="1" ht="25.5" customHeight="1" x14ac:dyDescent="0.25">
      <c r="A16" s="122" t="s">
        <v>749</v>
      </c>
      <c r="B16" s="123"/>
      <c r="C16" s="63">
        <v>112765.28</v>
      </c>
      <c r="D16" s="63">
        <v>3735458615</v>
      </c>
      <c r="E16" s="63">
        <v>112716.58</v>
      </c>
      <c r="F16" s="63">
        <v>3733669615</v>
      </c>
      <c r="G16" s="63">
        <v>0</v>
      </c>
      <c r="H16" s="63">
        <v>0</v>
      </c>
      <c r="I16" s="63">
        <v>0</v>
      </c>
      <c r="J16" s="63">
        <v>0</v>
      </c>
      <c r="K16" s="63">
        <v>48.7</v>
      </c>
      <c r="L16" s="63">
        <v>1789000</v>
      </c>
      <c r="M16" s="63">
        <v>0</v>
      </c>
      <c r="N16" s="63">
        <v>0</v>
      </c>
      <c r="O16" s="63">
        <v>0</v>
      </c>
      <c r="P16" s="63">
        <v>0</v>
      </c>
    </row>
    <row r="17" spans="1:16" s="64" customFormat="1" ht="30.75" customHeight="1" x14ac:dyDescent="0.25">
      <c r="A17" s="122" t="s">
        <v>750</v>
      </c>
      <c r="B17" s="123"/>
      <c r="C17" s="63">
        <v>112765.28</v>
      </c>
      <c r="D17" s="63">
        <v>3735458615</v>
      </c>
      <c r="E17" s="63">
        <v>112716.58</v>
      </c>
      <c r="F17" s="63">
        <v>3733669615</v>
      </c>
      <c r="G17" s="63">
        <v>0</v>
      </c>
      <c r="H17" s="63">
        <v>0</v>
      </c>
      <c r="I17" s="63">
        <v>0</v>
      </c>
      <c r="J17" s="63">
        <v>0</v>
      </c>
      <c r="K17" s="63">
        <v>48.7</v>
      </c>
      <c r="L17" s="63">
        <v>1789000</v>
      </c>
      <c r="M17" s="63">
        <v>0</v>
      </c>
      <c r="N17" s="63">
        <v>0</v>
      </c>
      <c r="O17" s="63">
        <v>0</v>
      </c>
      <c r="P17" s="63">
        <v>0</v>
      </c>
    </row>
    <row r="18" spans="1:16" s="64" customFormat="1" ht="24.75" customHeight="1" x14ac:dyDescent="0.25">
      <c r="A18" s="122" t="s">
        <v>751</v>
      </c>
      <c r="B18" s="123"/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</row>
    <row r="19" spans="1:16" s="64" customFormat="1" ht="15" customHeight="1" x14ac:dyDescent="0.25">
      <c r="A19" s="122" t="s">
        <v>22</v>
      </c>
      <c r="B19" s="123"/>
      <c r="C19" s="63">
        <v>32971.919999999998</v>
      </c>
      <c r="D19" s="63">
        <v>941458689</v>
      </c>
      <c r="E19" s="63">
        <v>32971.919999999998</v>
      </c>
      <c r="F19" s="63">
        <v>941458689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</row>
    <row r="20" spans="1:16" s="64" customFormat="1" ht="15" customHeight="1" x14ac:dyDescent="0.25">
      <c r="A20" s="122" t="s">
        <v>23</v>
      </c>
      <c r="B20" s="123"/>
      <c r="C20" s="63">
        <v>32971.919999999998</v>
      </c>
      <c r="D20" s="63">
        <v>941458689</v>
      </c>
      <c r="E20" s="63">
        <v>32971.919999999998</v>
      </c>
      <c r="F20" s="63">
        <v>941458689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</row>
    <row r="21" spans="1:16" s="64" customFormat="1" ht="15" customHeight="1" x14ac:dyDescent="0.25">
      <c r="A21" s="122" t="s">
        <v>545</v>
      </c>
      <c r="B21" s="123"/>
      <c r="C21" s="63">
        <v>32971.919999999998</v>
      </c>
      <c r="D21" s="63">
        <v>941458689</v>
      </c>
      <c r="E21" s="63">
        <v>32971.919999999998</v>
      </c>
      <c r="F21" s="63">
        <v>941458689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</row>
    <row r="22" spans="1:16" x14ac:dyDescent="0.25">
      <c r="A22" s="47">
        <v>1</v>
      </c>
      <c r="B22" s="48" t="s">
        <v>496</v>
      </c>
      <c r="C22" s="62">
        <v>289.3</v>
      </c>
      <c r="D22" s="62">
        <v>8063546</v>
      </c>
      <c r="E22" s="62">
        <v>289.3</v>
      </c>
      <c r="F22" s="62">
        <v>8063546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</row>
    <row r="23" spans="1:16" x14ac:dyDescent="0.25">
      <c r="A23" s="47">
        <v>2</v>
      </c>
      <c r="B23" s="48" t="s">
        <v>497</v>
      </c>
      <c r="C23" s="62">
        <v>298</v>
      </c>
      <c r="D23" s="62">
        <v>8500997</v>
      </c>
      <c r="E23" s="62">
        <v>298</v>
      </c>
      <c r="F23" s="62">
        <v>8500997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</row>
    <row r="24" spans="1:16" x14ac:dyDescent="0.25">
      <c r="A24" s="47">
        <v>3</v>
      </c>
      <c r="B24" s="48" t="s">
        <v>683</v>
      </c>
      <c r="C24" s="62">
        <v>127</v>
      </c>
      <c r="D24" s="62">
        <v>3657247</v>
      </c>
      <c r="E24" s="62">
        <v>127</v>
      </c>
      <c r="F24" s="62">
        <v>3657247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</row>
    <row r="25" spans="1:16" x14ac:dyDescent="0.25">
      <c r="A25" s="47">
        <v>4</v>
      </c>
      <c r="B25" s="48" t="s">
        <v>498</v>
      </c>
      <c r="C25" s="62">
        <v>154</v>
      </c>
      <c r="D25" s="62">
        <v>4363787</v>
      </c>
      <c r="E25" s="62">
        <v>154</v>
      </c>
      <c r="F25" s="62">
        <v>4363787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</row>
    <row r="26" spans="1:16" x14ac:dyDescent="0.25">
      <c r="A26" s="47">
        <v>5</v>
      </c>
      <c r="B26" s="48" t="s">
        <v>499</v>
      </c>
      <c r="C26" s="62">
        <v>387.1</v>
      </c>
      <c r="D26" s="62">
        <v>11425305</v>
      </c>
      <c r="E26" s="62">
        <v>387.1</v>
      </c>
      <c r="F26" s="62">
        <v>11425305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</row>
    <row r="27" spans="1:16" x14ac:dyDescent="0.25">
      <c r="A27" s="47">
        <v>6</v>
      </c>
      <c r="B27" s="48" t="s">
        <v>500</v>
      </c>
      <c r="C27" s="62">
        <v>421.3</v>
      </c>
      <c r="D27" s="62">
        <v>11975809</v>
      </c>
      <c r="E27" s="62">
        <v>421.3</v>
      </c>
      <c r="F27" s="62">
        <v>11975809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</row>
    <row r="28" spans="1:16" x14ac:dyDescent="0.25">
      <c r="A28" s="47">
        <v>7</v>
      </c>
      <c r="B28" s="48" t="s">
        <v>619</v>
      </c>
      <c r="C28" s="62">
        <v>86.86</v>
      </c>
      <c r="D28" s="62">
        <v>2645381</v>
      </c>
      <c r="E28" s="62">
        <v>86.86</v>
      </c>
      <c r="F28" s="62">
        <v>2645381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</row>
    <row r="29" spans="1:16" x14ac:dyDescent="0.25">
      <c r="A29" s="47">
        <v>8</v>
      </c>
      <c r="B29" s="48" t="s">
        <v>623</v>
      </c>
      <c r="C29" s="62">
        <v>32.6</v>
      </c>
      <c r="D29" s="62">
        <v>1127916</v>
      </c>
      <c r="E29" s="62">
        <v>32.6</v>
      </c>
      <c r="F29" s="62">
        <v>1127916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</row>
    <row r="30" spans="1:16" x14ac:dyDescent="0.25">
      <c r="A30" s="47">
        <v>9</v>
      </c>
      <c r="B30" s="48" t="s">
        <v>501</v>
      </c>
      <c r="C30" s="62">
        <v>463.1</v>
      </c>
      <c r="D30" s="62">
        <v>13241472</v>
      </c>
      <c r="E30" s="62">
        <v>463.1</v>
      </c>
      <c r="F30" s="62">
        <v>13241472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</row>
    <row r="31" spans="1:16" x14ac:dyDescent="0.25">
      <c r="A31" s="47">
        <v>10</v>
      </c>
      <c r="B31" s="48" t="s">
        <v>502</v>
      </c>
      <c r="C31" s="62">
        <v>347.3</v>
      </c>
      <c r="D31" s="62">
        <v>10034595</v>
      </c>
      <c r="E31" s="62">
        <v>347.3</v>
      </c>
      <c r="F31" s="62">
        <v>10034595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</row>
    <row r="32" spans="1:16" x14ac:dyDescent="0.25">
      <c r="A32" s="47">
        <v>11</v>
      </c>
      <c r="B32" s="48" t="s">
        <v>503</v>
      </c>
      <c r="C32" s="62">
        <v>251.7</v>
      </c>
      <c r="D32" s="62">
        <v>7074969</v>
      </c>
      <c r="E32" s="62">
        <v>251.7</v>
      </c>
      <c r="F32" s="62">
        <v>7074969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</row>
    <row r="33" spans="1:16" x14ac:dyDescent="0.25">
      <c r="A33" s="47">
        <v>12</v>
      </c>
      <c r="B33" s="48" t="s">
        <v>504</v>
      </c>
      <c r="C33" s="62">
        <v>76.7</v>
      </c>
      <c r="D33" s="62">
        <v>2461217</v>
      </c>
      <c r="E33" s="62">
        <v>76.7</v>
      </c>
      <c r="F33" s="62">
        <v>2461217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</row>
    <row r="34" spans="1:16" x14ac:dyDescent="0.25">
      <c r="A34" s="47">
        <v>13</v>
      </c>
      <c r="B34" s="48" t="s">
        <v>505</v>
      </c>
      <c r="C34" s="62">
        <v>267.60000000000002</v>
      </c>
      <c r="D34" s="62">
        <v>7554186</v>
      </c>
      <c r="E34" s="62">
        <v>267.60000000000002</v>
      </c>
      <c r="F34" s="62">
        <v>7554186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</row>
    <row r="35" spans="1:16" x14ac:dyDescent="0.25">
      <c r="A35" s="47">
        <v>14</v>
      </c>
      <c r="B35" s="48" t="s">
        <v>626</v>
      </c>
      <c r="C35" s="62">
        <v>79</v>
      </c>
      <c r="D35" s="62">
        <v>2277000</v>
      </c>
      <c r="E35" s="62">
        <v>79</v>
      </c>
      <c r="F35" s="62">
        <v>2277000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</row>
    <row r="36" spans="1:16" x14ac:dyDescent="0.25">
      <c r="A36" s="47">
        <v>15</v>
      </c>
      <c r="B36" s="48" t="s">
        <v>506</v>
      </c>
      <c r="C36" s="62">
        <v>1682.87</v>
      </c>
      <c r="D36" s="62">
        <v>47296479</v>
      </c>
      <c r="E36" s="62">
        <v>1682.87</v>
      </c>
      <c r="F36" s="62">
        <v>47296479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</row>
    <row r="37" spans="1:16" x14ac:dyDescent="0.25">
      <c r="A37" s="47">
        <v>16</v>
      </c>
      <c r="B37" s="48" t="s">
        <v>507</v>
      </c>
      <c r="C37" s="62">
        <v>351.45</v>
      </c>
      <c r="D37" s="62">
        <v>10185909</v>
      </c>
      <c r="E37" s="62">
        <v>351.45</v>
      </c>
      <c r="F37" s="62">
        <v>10185909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</row>
    <row r="38" spans="1:16" x14ac:dyDescent="0.25">
      <c r="A38" s="47">
        <v>17</v>
      </c>
      <c r="B38" s="48" t="s">
        <v>508</v>
      </c>
      <c r="C38" s="62">
        <v>309.42</v>
      </c>
      <c r="D38" s="62">
        <v>9006735</v>
      </c>
      <c r="E38" s="62">
        <v>309.42</v>
      </c>
      <c r="F38" s="62">
        <v>9006735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</row>
    <row r="39" spans="1:16" x14ac:dyDescent="0.25">
      <c r="A39" s="47">
        <v>18</v>
      </c>
      <c r="B39" s="48" t="s">
        <v>509</v>
      </c>
      <c r="C39" s="62">
        <v>363.15</v>
      </c>
      <c r="D39" s="62">
        <v>10460751</v>
      </c>
      <c r="E39" s="62">
        <v>363.15</v>
      </c>
      <c r="F39" s="62">
        <v>10460751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</row>
    <row r="40" spans="1:16" x14ac:dyDescent="0.25">
      <c r="A40" s="47">
        <v>19</v>
      </c>
      <c r="B40" s="48" t="s">
        <v>510</v>
      </c>
      <c r="C40" s="62">
        <v>311.10000000000002</v>
      </c>
      <c r="D40" s="62">
        <v>8465267</v>
      </c>
      <c r="E40" s="62">
        <v>311.10000000000002</v>
      </c>
      <c r="F40" s="62">
        <v>8465267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</row>
    <row r="41" spans="1:16" x14ac:dyDescent="0.25">
      <c r="A41" s="47">
        <v>20</v>
      </c>
      <c r="B41" s="48" t="s">
        <v>511</v>
      </c>
      <c r="C41" s="62">
        <v>154.19999999999999</v>
      </c>
      <c r="D41" s="62">
        <v>3808348</v>
      </c>
      <c r="E41" s="62">
        <v>154.19999999999999</v>
      </c>
      <c r="F41" s="62">
        <v>3808348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</row>
    <row r="42" spans="1:16" x14ac:dyDescent="0.25">
      <c r="A42" s="47">
        <v>21</v>
      </c>
      <c r="B42" s="48" t="s">
        <v>512</v>
      </c>
      <c r="C42" s="62">
        <v>252.1</v>
      </c>
      <c r="D42" s="62">
        <v>7144681</v>
      </c>
      <c r="E42" s="62">
        <v>252.1</v>
      </c>
      <c r="F42" s="62">
        <v>7144681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</row>
    <row r="43" spans="1:16" x14ac:dyDescent="0.25">
      <c r="A43" s="47">
        <v>22</v>
      </c>
      <c r="B43" s="48" t="s">
        <v>513</v>
      </c>
      <c r="C43" s="62">
        <v>356.4</v>
      </c>
      <c r="D43" s="62">
        <v>10169833</v>
      </c>
      <c r="E43" s="62">
        <v>356.4</v>
      </c>
      <c r="F43" s="62">
        <v>10169833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</row>
    <row r="44" spans="1:16" x14ac:dyDescent="0.25">
      <c r="A44" s="47">
        <v>23</v>
      </c>
      <c r="B44" s="48" t="s">
        <v>514</v>
      </c>
      <c r="C44" s="62">
        <v>352.1</v>
      </c>
      <c r="D44" s="62">
        <v>9925836</v>
      </c>
      <c r="E44" s="62">
        <v>352.1</v>
      </c>
      <c r="F44" s="62">
        <v>9925836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</row>
    <row r="45" spans="1:16" x14ac:dyDescent="0.25">
      <c r="A45" s="47">
        <v>24</v>
      </c>
      <c r="B45" s="48" t="s">
        <v>515</v>
      </c>
      <c r="C45" s="62">
        <v>615.20000000000005</v>
      </c>
      <c r="D45" s="62">
        <v>17324959</v>
      </c>
      <c r="E45" s="62">
        <v>615.20000000000005</v>
      </c>
      <c r="F45" s="62">
        <v>17324959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</row>
    <row r="46" spans="1:16" x14ac:dyDescent="0.25">
      <c r="A46" s="47">
        <v>25</v>
      </c>
      <c r="B46" s="48" t="s">
        <v>516</v>
      </c>
      <c r="C46" s="62">
        <v>556.29999999999995</v>
      </c>
      <c r="D46" s="62">
        <v>16023358</v>
      </c>
      <c r="E46" s="62">
        <v>556.29999999999995</v>
      </c>
      <c r="F46" s="62">
        <v>16023358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</row>
    <row r="47" spans="1:16" x14ac:dyDescent="0.25">
      <c r="A47" s="47">
        <v>26</v>
      </c>
      <c r="B47" s="48" t="s">
        <v>517</v>
      </c>
      <c r="C47" s="62">
        <v>620.47</v>
      </c>
      <c r="D47" s="62">
        <v>17620079</v>
      </c>
      <c r="E47" s="62">
        <v>620.47</v>
      </c>
      <c r="F47" s="62">
        <v>17620079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</row>
    <row r="48" spans="1:16" x14ac:dyDescent="0.25">
      <c r="A48" s="47">
        <v>27</v>
      </c>
      <c r="B48" s="48" t="s">
        <v>635</v>
      </c>
      <c r="C48" s="62">
        <v>236.69</v>
      </c>
      <c r="D48" s="62">
        <v>7218011</v>
      </c>
      <c r="E48" s="62">
        <v>236.69</v>
      </c>
      <c r="F48" s="62">
        <v>7218011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</row>
    <row r="49" spans="1:16" x14ac:dyDescent="0.25">
      <c r="A49" s="47">
        <v>28</v>
      </c>
      <c r="B49" s="48" t="s">
        <v>518</v>
      </c>
      <c r="C49" s="62">
        <v>476.4</v>
      </c>
      <c r="D49" s="62">
        <v>13409290</v>
      </c>
      <c r="E49" s="62">
        <v>476.4</v>
      </c>
      <c r="F49" s="62">
        <v>13409290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</row>
    <row r="50" spans="1:16" x14ac:dyDescent="0.25">
      <c r="A50" s="47">
        <v>29</v>
      </c>
      <c r="B50" s="48" t="s">
        <v>519</v>
      </c>
      <c r="C50" s="62">
        <v>202.8</v>
      </c>
      <c r="D50" s="62">
        <v>5741888</v>
      </c>
      <c r="E50" s="62">
        <v>202.8</v>
      </c>
      <c r="F50" s="62">
        <v>5741888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</row>
    <row r="51" spans="1:16" x14ac:dyDescent="0.25">
      <c r="A51" s="47">
        <v>30</v>
      </c>
      <c r="B51" s="48" t="s">
        <v>520</v>
      </c>
      <c r="C51" s="62">
        <v>195.3</v>
      </c>
      <c r="D51" s="62">
        <v>5642844</v>
      </c>
      <c r="E51" s="62">
        <v>195.3</v>
      </c>
      <c r="F51" s="62">
        <v>5642844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</row>
    <row r="52" spans="1:16" x14ac:dyDescent="0.25">
      <c r="A52" s="47">
        <v>31</v>
      </c>
      <c r="B52" s="48" t="s">
        <v>521</v>
      </c>
      <c r="C52" s="62">
        <v>443.3</v>
      </c>
      <c r="D52" s="62">
        <v>12335600</v>
      </c>
      <c r="E52" s="62">
        <v>443.3</v>
      </c>
      <c r="F52" s="62">
        <v>12335600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</row>
    <row r="53" spans="1:16" x14ac:dyDescent="0.25">
      <c r="A53" s="47">
        <v>32</v>
      </c>
      <c r="B53" s="48" t="s">
        <v>522</v>
      </c>
      <c r="C53" s="62">
        <v>140.19999999999999</v>
      </c>
      <c r="D53" s="62">
        <v>4418060</v>
      </c>
      <c r="E53" s="62">
        <v>140.19999999999999</v>
      </c>
      <c r="F53" s="62">
        <v>4418060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</row>
    <row r="54" spans="1:16" x14ac:dyDescent="0.25">
      <c r="A54" s="47">
        <v>33</v>
      </c>
      <c r="B54" s="48" t="s">
        <v>523</v>
      </c>
      <c r="C54" s="62">
        <v>633.29999999999995</v>
      </c>
      <c r="D54" s="62">
        <v>18037765</v>
      </c>
      <c r="E54" s="62">
        <v>633.29999999999995</v>
      </c>
      <c r="F54" s="62">
        <v>18037765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</row>
    <row r="55" spans="1:16" x14ac:dyDescent="0.25">
      <c r="A55" s="47">
        <v>34</v>
      </c>
      <c r="B55" s="48" t="s">
        <v>524</v>
      </c>
      <c r="C55" s="62">
        <v>491.4</v>
      </c>
      <c r="D55" s="62">
        <v>13522232</v>
      </c>
      <c r="E55" s="62">
        <v>491.4</v>
      </c>
      <c r="F55" s="62">
        <v>13522232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</row>
    <row r="56" spans="1:16" x14ac:dyDescent="0.25">
      <c r="A56" s="47">
        <v>35</v>
      </c>
      <c r="B56" s="48" t="s">
        <v>525</v>
      </c>
      <c r="C56" s="62">
        <v>195</v>
      </c>
      <c r="D56" s="62">
        <v>5444608</v>
      </c>
      <c r="E56" s="62">
        <v>195</v>
      </c>
      <c r="F56" s="62">
        <v>5444608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</row>
    <row r="57" spans="1:16" x14ac:dyDescent="0.25">
      <c r="A57" s="47">
        <v>36</v>
      </c>
      <c r="B57" s="48" t="s">
        <v>654</v>
      </c>
      <c r="C57" s="62">
        <v>19.7</v>
      </c>
      <c r="D57" s="62">
        <v>628994</v>
      </c>
      <c r="E57" s="62">
        <v>19.7</v>
      </c>
      <c r="F57" s="62">
        <v>628994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</row>
    <row r="58" spans="1:16" x14ac:dyDescent="0.25">
      <c r="A58" s="47">
        <v>37</v>
      </c>
      <c r="B58" s="48" t="s">
        <v>526</v>
      </c>
      <c r="C58" s="62">
        <v>986.95</v>
      </c>
      <c r="D58" s="62">
        <v>28162673</v>
      </c>
      <c r="E58" s="62">
        <v>986.95</v>
      </c>
      <c r="F58" s="62">
        <v>28162673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</row>
    <row r="59" spans="1:16" x14ac:dyDescent="0.25">
      <c r="A59" s="47">
        <v>38</v>
      </c>
      <c r="B59" s="48" t="s">
        <v>527</v>
      </c>
      <c r="C59" s="62">
        <v>204.8</v>
      </c>
      <c r="D59" s="62">
        <v>5780126</v>
      </c>
      <c r="E59" s="62">
        <v>204.8</v>
      </c>
      <c r="F59" s="62">
        <v>5780126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</row>
    <row r="60" spans="1:16" x14ac:dyDescent="0.25">
      <c r="A60" s="47">
        <v>39</v>
      </c>
      <c r="B60" s="48" t="s">
        <v>528</v>
      </c>
      <c r="C60" s="62">
        <v>268.10000000000002</v>
      </c>
      <c r="D60" s="62">
        <v>7426554</v>
      </c>
      <c r="E60" s="62">
        <v>268.10000000000002</v>
      </c>
      <c r="F60" s="62">
        <v>7426554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</row>
    <row r="61" spans="1:16" x14ac:dyDescent="0.25">
      <c r="A61" s="47">
        <v>40</v>
      </c>
      <c r="B61" s="48" t="s">
        <v>529</v>
      </c>
      <c r="C61" s="62">
        <v>184.7</v>
      </c>
      <c r="D61" s="62">
        <v>5119586</v>
      </c>
      <c r="E61" s="62">
        <v>184.7</v>
      </c>
      <c r="F61" s="62">
        <v>5119586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</row>
    <row r="62" spans="1:16" x14ac:dyDescent="0.25">
      <c r="A62" s="47">
        <v>41</v>
      </c>
      <c r="B62" s="48" t="s">
        <v>530</v>
      </c>
      <c r="C62" s="62">
        <v>548.20000000000005</v>
      </c>
      <c r="D62" s="62">
        <v>15614971</v>
      </c>
      <c r="E62" s="62">
        <v>548.20000000000005</v>
      </c>
      <c r="F62" s="62">
        <v>15614971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</row>
    <row r="63" spans="1:16" x14ac:dyDescent="0.25">
      <c r="A63" s="47">
        <v>42</v>
      </c>
      <c r="B63" s="48" t="s">
        <v>531</v>
      </c>
      <c r="C63" s="62">
        <v>2151.3000000000002</v>
      </c>
      <c r="D63" s="62">
        <v>63205757</v>
      </c>
      <c r="E63" s="62">
        <v>2151.3000000000002</v>
      </c>
      <c r="F63" s="62">
        <v>63205757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</row>
    <row r="64" spans="1:16" x14ac:dyDescent="0.25">
      <c r="A64" s="47">
        <v>43</v>
      </c>
      <c r="B64" s="48" t="s">
        <v>532</v>
      </c>
      <c r="C64" s="62">
        <v>273.11</v>
      </c>
      <c r="D64" s="62">
        <v>7961444</v>
      </c>
      <c r="E64" s="62">
        <v>273.11</v>
      </c>
      <c r="F64" s="62">
        <v>7961444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</row>
    <row r="65" spans="1:16" x14ac:dyDescent="0.25">
      <c r="A65" s="47">
        <v>44</v>
      </c>
      <c r="B65" s="48" t="s">
        <v>533</v>
      </c>
      <c r="C65" s="62">
        <v>265.2</v>
      </c>
      <c r="D65" s="62">
        <v>7587985</v>
      </c>
      <c r="E65" s="62">
        <v>265.2</v>
      </c>
      <c r="F65" s="62">
        <v>7587985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</row>
    <row r="66" spans="1:16" x14ac:dyDescent="0.25">
      <c r="A66" s="47">
        <v>45</v>
      </c>
      <c r="B66" s="48" t="s">
        <v>534</v>
      </c>
      <c r="C66" s="62">
        <v>420.7</v>
      </c>
      <c r="D66" s="62">
        <v>11837031</v>
      </c>
      <c r="E66" s="62">
        <v>420.7</v>
      </c>
      <c r="F66" s="62">
        <v>11837031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</row>
    <row r="67" spans="1:16" x14ac:dyDescent="0.25">
      <c r="A67" s="47">
        <v>46</v>
      </c>
      <c r="B67" s="48" t="s">
        <v>684</v>
      </c>
      <c r="C67" s="62">
        <v>146</v>
      </c>
      <c r="D67" s="62">
        <v>4178159</v>
      </c>
      <c r="E67" s="62">
        <v>146</v>
      </c>
      <c r="F67" s="62">
        <v>4178159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</row>
    <row r="68" spans="1:16" x14ac:dyDescent="0.25">
      <c r="A68" s="47">
        <v>47</v>
      </c>
      <c r="B68" s="48" t="s">
        <v>685</v>
      </c>
      <c r="C68" s="62">
        <v>127.8</v>
      </c>
      <c r="D68" s="62">
        <v>3857179</v>
      </c>
      <c r="E68" s="62">
        <v>127.8</v>
      </c>
      <c r="F68" s="62">
        <v>3857179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</row>
    <row r="69" spans="1:16" x14ac:dyDescent="0.25">
      <c r="A69" s="47">
        <v>48</v>
      </c>
      <c r="B69" s="48" t="s">
        <v>718</v>
      </c>
      <c r="C69" s="62">
        <v>15.5</v>
      </c>
      <c r="D69" s="62">
        <v>669405</v>
      </c>
      <c r="E69" s="62">
        <v>15.5</v>
      </c>
      <c r="F69" s="62">
        <v>669405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</row>
    <row r="70" spans="1:16" x14ac:dyDescent="0.25">
      <c r="A70" s="47">
        <v>49</v>
      </c>
      <c r="B70" s="48" t="s">
        <v>686</v>
      </c>
      <c r="C70" s="62">
        <v>710.36</v>
      </c>
      <c r="D70" s="62">
        <v>20664073</v>
      </c>
      <c r="E70" s="62">
        <v>710.36</v>
      </c>
      <c r="F70" s="62">
        <v>20664073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</row>
    <row r="71" spans="1:16" x14ac:dyDescent="0.25">
      <c r="A71" s="47">
        <v>50</v>
      </c>
      <c r="B71" s="48" t="s">
        <v>769</v>
      </c>
      <c r="C71" s="62">
        <v>700.06</v>
      </c>
      <c r="D71" s="62">
        <v>19797662</v>
      </c>
      <c r="E71" s="62">
        <v>700.06</v>
      </c>
      <c r="F71" s="62">
        <v>19797662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</row>
    <row r="72" spans="1:16" x14ac:dyDescent="0.25">
      <c r="A72" s="47">
        <v>51</v>
      </c>
      <c r="B72" s="48" t="s">
        <v>687</v>
      </c>
      <c r="C72" s="62">
        <v>311.2</v>
      </c>
      <c r="D72" s="62">
        <v>8808932</v>
      </c>
      <c r="E72" s="62">
        <v>311.2</v>
      </c>
      <c r="F72" s="62">
        <v>8808932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</row>
    <row r="73" spans="1:16" x14ac:dyDescent="0.25">
      <c r="A73" s="47">
        <v>52</v>
      </c>
      <c r="B73" s="48" t="s">
        <v>770</v>
      </c>
      <c r="C73" s="62">
        <v>342.4</v>
      </c>
      <c r="D73" s="62">
        <v>10006135</v>
      </c>
      <c r="E73" s="62">
        <v>342.4</v>
      </c>
      <c r="F73" s="62">
        <v>10006135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</row>
    <row r="74" spans="1:16" x14ac:dyDescent="0.25">
      <c r="A74" s="47">
        <v>53</v>
      </c>
      <c r="B74" s="48" t="s">
        <v>771</v>
      </c>
      <c r="C74" s="62">
        <v>336.9</v>
      </c>
      <c r="D74" s="62">
        <v>9524193</v>
      </c>
      <c r="E74" s="62">
        <v>336.9</v>
      </c>
      <c r="F74" s="62">
        <v>9524193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</row>
    <row r="75" spans="1:16" x14ac:dyDescent="0.25">
      <c r="A75" s="47">
        <v>54</v>
      </c>
      <c r="B75" s="48" t="s">
        <v>690</v>
      </c>
      <c r="C75" s="62">
        <v>398.9</v>
      </c>
      <c r="D75" s="62">
        <v>11537951</v>
      </c>
      <c r="E75" s="62">
        <v>398.9</v>
      </c>
      <c r="F75" s="62">
        <v>11537951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</row>
    <row r="76" spans="1:16" x14ac:dyDescent="0.25">
      <c r="A76" s="47">
        <v>55</v>
      </c>
      <c r="B76" s="48" t="s">
        <v>691</v>
      </c>
      <c r="C76" s="62">
        <v>397.98</v>
      </c>
      <c r="D76" s="62">
        <v>11548478</v>
      </c>
      <c r="E76" s="62">
        <v>397.98</v>
      </c>
      <c r="F76" s="62">
        <v>11548478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</row>
    <row r="77" spans="1:16" x14ac:dyDescent="0.25">
      <c r="A77" s="47">
        <v>56</v>
      </c>
      <c r="B77" s="48" t="s">
        <v>768</v>
      </c>
      <c r="C77" s="62">
        <v>375.6</v>
      </c>
      <c r="D77" s="62">
        <v>10547985</v>
      </c>
      <c r="E77" s="62">
        <v>375.6</v>
      </c>
      <c r="F77" s="62">
        <v>10547985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</row>
    <row r="78" spans="1:16" x14ac:dyDescent="0.25">
      <c r="A78" s="47">
        <v>57</v>
      </c>
      <c r="B78" s="48" t="s">
        <v>693</v>
      </c>
      <c r="C78" s="62">
        <v>397.93</v>
      </c>
      <c r="D78" s="62">
        <v>11559377</v>
      </c>
      <c r="E78" s="62">
        <v>397.93</v>
      </c>
      <c r="F78" s="62">
        <v>11559377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</row>
    <row r="79" spans="1:16" x14ac:dyDescent="0.25">
      <c r="A79" s="47">
        <v>58</v>
      </c>
      <c r="B79" s="48" t="s">
        <v>767</v>
      </c>
      <c r="C79" s="62">
        <v>396.1</v>
      </c>
      <c r="D79" s="62">
        <v>11061151</v>
      </c>
      <c r="E79" s="62">
        <v>396.1</v>
      </c>
      <c r="F79" s="62">
        <v>11061151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</row>
    <row r="80" spans="1:16" x14ac:dyDescent="0.25">
      <c r="A80" s="47">
        <v>59</v>
      </c>
      <c r="B80" s="48" t="s">
        <v>694</v>
      </c>
      <c r="C80" s="62">
        <v>392.3</v>
      </c>
      <c r="D80" s="62">
        <v>11506076</v>
      </c>
      <c r="E80" s="62">
        <v>392.3</v>
      </c>
      <c r="F80" s="62">
        <v>11506076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</row>
    <row r="81" spans="1:16" x14ac:dyDescent="0.25">
      <c r="A81" s="47">
        <v>60</v>
      </c>
      <c r="B81" s="48" t="s">
        <v>766</v>
      </c>
      <c r="C81" s="62">
        <v>387.1</v>
      </c>
      <c r="D81" s="62">
        <v>11240775</v>
      </c>
      <c r="E81" s="62">
        <v>387.1</v>
      </c>
      <c r="F81" s="62">
        <v>11240775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</row>
    <row r="82" spans="1:16" x14ac:dyDescent="0.25">
      <c r="A82" s="47">
        <v>61</v>
      </c>
      <c r="B82" s="48" t="s">
        <v>765</v>
      </c>
      <c r="C82" s="62">
        <v>402.2</v>
      </c>
      <c r="D82" s="62">
        <v>11396760</v>
      </c>
      <c r="E82" s="62">
        <v>402.2</v>
      </c>
      <c r="F82" s="62">
        <v>11396760</v>
      </c>
      <c r="G82" s="62">
        <v>0</v>
      </c>
      <c r="H82" s="62">
        <v>0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</row>
    <row r="83" spans="1:16" x14ac:dyDescent="0.25">
      <c r="A83" s="47">
        <v>62</v>
      </c>
      <c r="B83" s="48" t="s">
        <v>764</v>
      </c>
      <c r="C83" s="62">
        <v>250.4</v>
      </c>
      <c r="D83" s="62">
        <v>7045528</v>
      </c>
      <c r="E83" s="62">
        <v>250.4</v>
      </c>
      <c r="F83" s="62">
        <v>7045528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</row>
    <row r="84" spans="1:16" x14ac:dyDescent="0.25">
      <c r="A84" s="47">
        <v>63</v>
      </c>
      <c r="B84" s="48" t="s">
        <v>695</v>
      </c>
      <c r="C84" s="62">
        <v>319</v>
      </c>
      <c r="D84" s="62">
        <v>9696485</v>
      </c>
      <c r="E84" s="62">
        <v>319</v>
      </c>
      <c r="F84" s="62">
        <v>9696485</v>
      </c>
      <c r="G84" s="62">
        <v>0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  <c r="M84" s="62">
        <v>0</v>
      </c>
      <c r="N84" s="62">
        <v>0</v>
      </c>
      <c r="O84" s="62">
        <v>0</v>
      </c>
      <c r="P84" s="62">
        <v>0</v>
      </c>
    </row>
    <row r="85" spans="1:16" x14ac:dyDescent="0.25">
      <c r="A85" s="47">
        <v>64</v>
      </c>
      <c r="B85" s="48" t="s">
        <v>696</v>
      </c>
      <c r="C85" s="62">
        <v>327.7</v>
      </c>
      <c r="D85" s="62">
        <v>9398850</v>
      </c>
      <c r="E85" s="62">
        <v>327.7</v>
      </c>
      <c r="F85" s="62">
        <v>9398850</v>
      </c>
      <c r="G85" s="62">
        <v>0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</row>
    <row r="86" spans="1:16" x14ac:dyDescent="0.25">
      <c r="A86" s="47">
        <v>65</v>
      </c>
      <c r="B86" s="48" t="s">
        <v>697</v>
      </c>
      <c r="C86" s="62">
        <v>851.91</v>
      </c>
      <c r="D86" s="62">
        <v>23426965</v>
      </c>
      <c r="E86" s="62">
        <v>851.91</v>
      </c>
      <c r="F86" s="62">
        <v>23426965</v>
      </c>
      <c r="G86" s="62">
        <v>0</v>
      </c>
      <c r="H86" s="62">
        <v>0</v>
      </c>
      <c r="I86" s="62">
        <v>0</v>
      </c>
      <c r="J86" s="62">
        <v>0</v>
      </c>
      <c r="K86" s="62">
        <v>0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</row>
    <row r="87" spans="1:16" x14ac:dyDescent="0.25">
      <c r="A87" s="47">
        <v>66</v>
      </c>
      <c r="B87" s="48" t="s">
        <v>763</v>
      </c>
      <c r="C87" s="62">
        <v>541.20000000000005</v>
      </c>
      <c r="D87" s="62">
        <v>15417430</v>
      </c>
      <c r="E87" s="62">
        <v>541.20000000000005</v>
      </c>
      <c r="F87" s="62">
        <v>15417430</v>
      </c>
      <c r="G87" s="62">
        <v>0</v>
      </c>
      <c r="H87" s="62">
        <v>0</v>
      </c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</row>
    <row r="88" spans="1:16" x14ac:dyDescent="0.25">
      <c r="A88" s="47">
        <v>67</v>
      </c>
      <c r="B88" s="48" t="s">
        <v>535</v>
      </c>
      <c r="C88" s="62">
        <v>509.6</v>
      </c>
      <c r="D88" s="62">
        <v>14467162</v>
      </c>
      <c r="E88" s="62">
        <v>509.6</v>
      </c>
      <c r="F88" s="62">
        <v>14467162</v>
      </c>
      <c r="G88" s="62">
        <v>0</v>
      </c>
      <c r="H88" s="62">
        <v>0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2">
        <v>0</v>
      </c>
      <c r="O88" s="62">
        <v>0</v>
      </c>
      <c r="P88" s="62">
        <v>0</v>
      </c>
    </row>
    <row r="89" spans="1:16" x14ac:dyDescent="0.25">
      <c r="A89" s="47">
        <v>68</v>
      </c>
      <c r="B89" s="48" t="s">
        <v>536</v>
      </c>
      <c r="C89" s="62">
        <v>96.7</v>
      </c>
      <c r="D89" s="62">
        <v>2788702</v>
      </c>
      <c r="E89" s="62">
        <v>96.7</v>
      </c>
      <c r="F89" s="62">
        <v>2788702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</row>
    <row r="90" spans="1:16" x14ac:dyDescent="0.25">
      <c r="A90" s="47">
        <v>69</v>
      </c>
      <c r="B90" s="48" t="s">
        <v>762</v>
      </c>
      <c r="C90" s="62">
        <v>136.6</v>
      </c>
      <c r="D90" s="62">
        <v>4000259</v>
      </c>
      <c r="E90" s="62">
        <v>136.6</v>
      </c>
      <c r="F90" s="62">
        <v>4000259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</row>
    <row r="91" spans="1:16" x14ac:dyDescent="0.25">
      <c r="A91" s="47">
        <v>70</v>
      </c>
      <c r="B91" s="48" t="s">
        <v>698</v>
      </c>
      <c r="C91" s="62">
        <v>123.6</v>
      </c>
      <c r="D91" s="62">
        <v>3638998</v>
      </c>
      <c r="E91" s="62">
        <v>123.6</v>
      </c>
      <c r="F91" s="62">
        <v>3638998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2">
        <v>0</v>
      </c>
      <c r="N91" s="62">
        <v>0</v>
      </c>
      <c r="O91" s="62">
        <v>0</v>
      </c>
      <c r="P91" s="62">
        <v>0</v>
      </c>
    </row>
    <row r="92" spans="1:16" x14ac:dyDescent="0.25">
      <c r="A92" s="47">
        <v>71</v>
      </c>
      <c r="B92" s="48" t="s">
        <v>761</v>
      </c>
      <c r="C92" s="62">
        <v>472.8</v>
      </c>
      <c r="D92" s="62">
        <v>13263405</v>
      </c>
      <c r="E92" s="62">
        <v>472.8</v>
      </c>
      <c r="F92" s="62">
        <v>13263405</v>
      </c>
      <c r="G92" s="62">
        <v>0</v>
      </c>
      <c r="H92" s="62">
        <v>0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2">
        <v>0</v>
      </c>
      <c r="O92" s="62">
        <v>0</v>
      </c>
      <c r="P92" s="62">
        <v>0</v>
      </c>
    </row>
    <row r="93" spans="1:16" x14ac:dyDescent="0.25">
      <c r="A93" s="47">
        <v>72</v>
      </c>
      <c r="B93" s="48" t="s">
        <v>760</v>
      </c>
      <c r="C93" s="62">
        <v>498</v>
      </c>
      <c r="D93" s="62">
        <v>13672591</v>
      </c>
      <c r="E93" s="62">
        <v>498</v>
      </c>
      <c r="F93" s="62">
        <v>13672591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</row>
    <row r="94" spans="1:16" x14ac:dyDescent="0.25">
      <c r="A94" s="47">
        <v>73</v>
      </c>
      <c r="B94" s="48" t="s">
        <v>759</v>
      </c>
      <c r="C94" s="62">
        <v>508.04</v>
      </c>
      <c r="D94" s="62">
        <v>14730654</v>
      </c>
      <c r="E94" s="62">
        <v>508.04</v>
      </c>
      <c r="F94" s="62">
        <v>14730654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</row>
    <row r="95" spans="1:16" x14ac:dyDescent="0.25">
      <c r="A95" s="47">
        <v>74</v>
      </c>
      <c r="B95" s="48" t="s">
        <v>758</v>
      </c>
      <c r="C95" s="62">
        <v>399.78</v>
      </c>
      <c r="D95" s="62">
        <v>11559497</v>
      </c>
      <c r="E95" s="62">
        <v>399.78</v>
      </c>
      <c r="F95" s="62">
        <v>11559497</v>
      </c>
      <c r="G95" s="62">
        <v>0</v>
      </c>
      <c r="H95" s="62">
        <v>0</v>
      </c>
      <c r="I95" s="62">
        <v>0</v>
      </c>
      <c r="J95" s="62">
        <v>0</v>
      </c>
      <c r="K95" s="62">
        <v>0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</row>
    <row r="96" spans="1:16" x14ac:dyDescent="0.25">
      <c r="A96" s="47">
        <v>75</v>
      </c>
      <c r="B96" s="48" t="s">
        <v>537</v>
      </c>
      <c r="C96" s="62">
        <v>199.82</v>
      </c>
      <c r="D96" s="62">
        <v>5665937</v>
      </c>
      <c r="E96" s="62">
        <v>199.82</v>
      </c>
      <c r="F96" s="62">
        <v>5665937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</row>
    <row r="97" spans="1:16" x14ac:dyDescent="0.25">
      <c r="A97" s="47">
        <v>76</v>
      </c>
      <c r="B97" s="48" t="s">
        <v>699</v>
      </c>
      <c r="C97" s="62">
        <v>292.8</v>
      </c>
      <c r="D97" s="62">
        <v>8504169</v>
      </c>
      <c r="E97" s="62">
        <v>292.8</v>
      </c>
      <c r="F97" s="62">
        <v>8504169</v>
      </c>
      <c r="G97" s="62">
        <v>0</v>
      </c>
      <c r="H97" s="62">
        <v>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</row>
    <row r="98" spans="1:16" x14ac:dyDescent="0.25">
      <c r="A98" s="47">
        <v>77</v>
      </c>
      <c r="B98" s="48" t="s">
        <v>700</v>
      </c>
      <c r="C98" s="62">
        <v>299</v>
      </c>
      <c r="D98" s="62">
        <v>8399260</v>
      </c>
      <c r="E98" s="62">
        <v>299</v>
      </c>
      <c r="F98" s="62">
        <v>8399260</v>
      </c>
      <c r="G98" s="62">
        <v>0</v>
      </c>
      <c r="H98" s="62">
        <v>0</v>
      </c>
      <c r="I98" s="62">
        <v>0</v>
      </c>
      <c r="J98" s="62">
        <v>0</v>
      </c>
      <c r="K98" s="62">
        <v>0</v>
      </c>
      <c r="L98" s="62">
        <v>0</v>
      </c>
      <c r="M98" s="62">
        <v>0</v>
      </c>
      <c r="N98" s="62">
        <v>0</v>
      </c>
      <c r="O98" s="62">
        <v>0</v>
      </c>
      <c r="P98" s="62">
        <v>0</v>
      </c>
    </row>
    <row r="99" spans="1:16" x14ac:dyDescent="0.25">
      <c r="A99" s="47">
        <v>78</v>
      </c>
      <c r="B99" s="48" t="s">
        <v>701</v>
      </c>
      <c r="C99" s="62">
        <v>721.3</v>
      </c>
      <c r="D99" s="62">
        <v>20340631</v>
      </c>
      <c r="E99" s="62">
        <v>721.3</v>
      </c>
      <c r="F99" s="62">
        <v>20340631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</row>
    <row r="100" spans="1:16" x14ac:dyDescent="0.25">
      <c r="A100" s="47">
        <v>79</v>
      </c>
      <c r="B100" s="48" t="s">
        <v>538</v>
      </c>
      <c r="C100" s="62">
        <v>108.75</v>
      </c>
      <c r="D100" s="62">
        <v>2019290</v>
      </c>
      <c r="E100" s="62">
        <v>108.75</v>
      </c>
      <c r="F100" s="62">
        <v>2019290</v>
      </c>
      <c r="G100" s="62">
        <v>0</v>
      </c>
      <c r="H100" s="62">
        <v>0</v>
      </c>
      <c r="I100" s="62">
        <v>0</v>
      </c>
      <c r="J100" s="62">
        <v>0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</row>
    <row r="101" spans="1:16" x14ac:dyDescent="0.25">
      <c r="A101" s="47">
        <v>80</v>
      </c>
      <c r="B101" s="48" t="s">
        <v>757</v>
      </c>
      <c r="C101" s="62">
        <v>94</v>
      </c>
      <c r="D101" s="62">
        <v>2567032</v>
      </c>
      <c r="E101" s="62">
        <v>94</v>
      </c>
      <c r="F101" s="62">
        <v>2567032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</row>
    <row r="102" spans="1:16" x14ac:dyDescent="0.25">
      <c r="A102" s="47">
        <v>81</v>
      </c>
      <c r="B102" s="48" t="s">
        <v>702</v>
      </c>
      <c r="C102" s="62">
        <v>350.3</v>
      </c>
      <c r="D102" s="62">
        <v>9937651</v>
      </c>
      <c r="E102" s="62">
        <v>350.3</v>
      </c>
      <c r="F102" s="62">
        <v>9937651</v>
      </c>
      <c r="G102" s="62">
        <v>0</v>
      </c>
      <c r="H102" s="62">
        <v>0</v>
      </c>
      <c r="I102" s="62">
        <v>0</v>
      </c>
      <c r="J102" s="62">
        <v>0</v>
      </c>
      <c r="K102" s="62">
        <v>0</v>
      </c>
      <c r="L102" s="62">
        <v>0</v>
      </c>
      <c r="M102" s="62">
        <v>0</v>
      </c>
      <c r="N102" s="62">
        <v>0</v>
      </c>
      <c r="O102" s="62">
        <v>0</v>
      </c>
      <c r="P102" s="62">
        <v>0</v>
      </c>
    </row>
    <row r="103" spans="1:16" x14ac:dyDescent="0.25">
      <c r="A103" s="47">
        <v>82</v>
      </c>
      <c r="B103" s="48" t="s">
        <v>756</v>
      </c>
      <c r="C103" s="62">
        <v>130.5</v>
      </c>
      <c r="D103" s="62">
        <v>3623312</v>
      </c>
      <c r="E103" s="62">
        <v>130.5</v>
      </c>
      <c r="F103" s="62">
        <v>3623312</v>
      </c>
      <c r="G103" s="62">
        <v>0</v>
      </c>
      <c r="H103" s="62">
        <v>0</v>
      </c>
      <c r="I103" s="62">
        <v>0</v>
      </c>
      <c r="J103" s="62">
        <v>0</v>
      </c>
      <c r="K103" s="62">
        <v>0</v>
      </c>
      <c r="L103" s="62">
        <v>0</v>
      </c>
      <c r="M103" s="62">
        <v>0</v>
      </c>
      <c r="N103" s="62">
        <v>0</v>
      </c>
      <c r="O103" s="62">
        <v>0</v>
      </c>
      <c r="P103" s="62">
        <v>0</v>
      </c>
    </row>
    <row r="104" spans="1:16" x14ac:dyDescent="0.25">
      <c r="A104" s="47">
        <v>83</v>
      </c>
      <c r="B104" s="48" t="s">
        <v>703</v>
      </c>
      <c r="C104" s="62">
        <v>395.4</v>
      </c>
      <c r="D104" s="62">
        <v>11441136</v>
      </c>
      <c r="E104" s="62">
        <v>395.4</v>
      </c>
      <c r="F104" s="62">
        <v>11441136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</row>
    <row r="105" spans="1:16" x14ac:dyDescent="0.25">
      <c r="A105" s="47">
        <v>84</v>
      </c>
      <c r="B105" s="48" t="s">
        <v>755</v>
      </c>
      <c r="C105" s="62">
        <v>337.1</v>
      </c>
      <c r="D105" s="62">
        <v>9529394</v>
      </c>
      <c r="E105" s="62">
        <v>337.1</v>
      </c>
      <c r="F105" s="62">
        <v>9529394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2">
        <v>0</v>
      </c>
      <c r="O105" s="62">
        <v>0</v>
      </c>
      <c r="P105" s="62">
        <v>0</v>
      </c>
    </row>
    <row r="106" spans="1:16" ht="17.25" customHeight="1" x14ac:dyDescent="0.25">
      <c r="A106" s="47">
        <v>85</v>
      </c>
      <c r="B106" s="48" t="s">
        <v>704</v>
      </c>
      <c r="C106" s="62">
        <v>157.1</v>
      </c>
      <c r="D106" s="62">
        <v>4639352</v>
      </c>
      <c r="E106" s="62">
        <v>157.1</v>
      </c>
      <c r="F106" s="62">
        <v>4639352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</row>
    <row r="107" spans="1:16" ht="15" customHeight="1" x14ac:dyDescent="0.25">
      <c r="A107" s="47">
        <v>86</v>
      </c>
      <c r="B107" s="48" t="s">
        <v>539</v>
      </c>
      <c r="C107" s="62">
        <v>229.9</v>
      </c>
      <c r="D107" s="62">
        <v>6628448</v>
      </c>
      <c r="E107" s="62">
        <v>229.9</v>
      </c>
      <c r="F107" s="62">
        <v>6628448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</row>
    <row r="108" spans="1:16" ht="16.5" customHeight="1" x14ac:dyDescent="0.25">
      <c r="A108" s="47">
        <v>87</v>
      </c>
      <c r="B108" s="48" t="s">
        <v>540</v>
      </c>
      <c r="C108" s="62">
        <v>366.5</v>
      </c>
      <c r="D108" s="62">
        <v>10596718</v>
      </c>
      <c r="E108" s="62">
        <v>366.5</v>
      </c>
      <c r="F108" s="62">
        <v>10596718</v>
      </c>
      <c r="G108" s="62">
        <v>0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</row>
    <row r="109" spans="1:16" ht="15" customHeight="1" x14ac:dyDescent="0.25">
      <c r="A109" s="47">
        <v>88</v>
      </c>
      <c r="B109" s="48" t="s">
        <v>754</v>
      </c>
      <c r="C109" s="62">
        <v>209.1</v>
      </c>
      <c r="D109" s="62">
        <v>6125420</v>
      </c>
      <c r="E109" s="62">
        <v>209.1</v>
      </c>
      <c r="F109" s="62">
        <v>6125420</v>
      </c>
      <c r="G109" s="62">
        <v>0</v>
      </c>
      <c r="H109" s="62">
        <v>0</v>
      </c>
      <c r="I109" s="62">
        <v>0</v>
      </c>
      <c r="J109" s="62">
        <v>0</v>
      </c>
      <c r="K109" s="62">
        <v>0</v>
      </c>
      <c r="L109" s="62">
        <v>0</v>
      </c>
      <c r="M109" s="62">
        <v>0</v>
      </c>
      <c r="N109" s="62">
        <v>0</v>
      </c>
      <c r="O109" s="62">
        <v>0</v>
      </c>
      <c r="P109" s="62">
        <v>0</v>
      </c>
    </row>
    <row r="110" spans="1:16" x14ac:dyDescent="0.25">
      <c r="A110" s="47">
        <v>89</v>
      </c>
      <c r="B110" s="48" t="s">
        <v>541</v>
      </c>
      <c r="C110" s="62">
        <v>234.27</v>
      </c>
      <c r="D110" s="62">
        <v>6789399</v>
      </c>
      <c r="E110" s="62">
        <v>234.27</v>
      </c>
      <c r="F110" s="62">
        <v>6789399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2">
        <v>0</v>
      </c>
      <c r="O110" s="62">
        <v>0</v>
      </c>
      <c r="P110" s="62">
        <v>0</v>
      </c>
    </row>
    <row r="111" spans="1:16" x14ac:dyDescent="0.25">
      <c r="A111" s="47">
        <v>90</v>
      </c>
      <c r="B111" s="48" t="s">
        <v>542</v>
      </c>
      <c r="C111" s="62">
        <v>187.55</v>
      </c>
      <c r="D111" s="62">
        <v>5417721</v>
      </c>
      <c r="E111" s="62">
        <v>187.55</v>
      </c>
      <c r="F111" s="62">
        <v>5417721</v>
      </c>
      <c r="G111" s="62">
        <v>0</v>
      </c>
      <c r="H111" s="62">
        <v>0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2">
        <v>0</v>
      </c>
      <c r="O111" s="62">
        <v>0</v>
      </c>
      <c r="P111" s="62">
        <v>0</v>
      </c>
    </row>
    <row r="112" spans="1:16" x14ac:dyDescent="0.25">
      <c r="A112" s="47">
        <v>91</v>
      </c>
      <c r="B112" s="48" t="s">
        <v>543</v>
      </c>
      <c r="C112" s="62">
        <v>155.9</v>
      </c>
      <c r="D112" s="62">
        <v>4429072</v>
      </c>
      <c r="E112" s="62">
        <v>155.9</v>
      </c>
      <c r="F112" s="62">
        <v>4429072</v>
      </c>
      <c r="G112" s="62">
        <v>0</v>
      </c>
      <c r="H112" s="62">
        <v>0</v>
      </c>
      <c r="I112" s="62">
        <v>0</v>
      </c>
      <c r="J112" s="62">
        <v>0</v>
      </c>
      <c r="K112" s="62">
        <v>0</v>
      </c>
      <c r="L112" s="62">
        <v>0</v>
      </c>
      <c r="M112" s="62">
        <v>0</v>
      </c>
      <c r="N112" s="62">
        <v>0</v>
      </c>
      <c r="O112" s="62">
        <v>0</v>
      </c>
      <c r="P112" s="62">
        <v>0</v>
      </c>
    </row>
    <row r="113" spans="1:16" x14ac:dyDescent="0.25">
      <c r="A113" s="47">
        <v>92</v>
      </c>
      <c r="B113" s="48" t="s">
        <v>544</v>
      </c>
      <c r="C113" s="62">
        <v>55.2</v>
      </c>
      <c r="D113" s="62">
        <v>1613522</v>
      </c>
      <c r="E113" s="62">
        <v>55.2</v>
      </c>
      <c r="F113" s="62">
        <v>1613522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v>0</v>
      </c>
      <c r="N113" s="62">
        <v>0</v>
      </c>
      <c r="O113" s="62">
        <v>0</v>
      </c>
      <c r="P113" s="62">
        <v>0</v>
      </c>
    </row>
    <row r="114" spans="1:16" x14ac:dyDescent="0.25">
      <c r="A114" s="47">
        <v>93</v>
      </c>
      <c r="B114" s="48" t="s">
        <v>669</v>
      </c>
      <c r="C114" s="62">
        <v>30.3</v>
      </c>
      <c r="D114" s="62">
        <v>1249327</v>
      </c>
      <c r="E114" s="62">
        <v>30.3</v>
      </c>
      <c r="F114" s="62">
        <v>1249327</v>
      </c>
      <c r="G114" s="62">
        <v>0</v>
      </c>
      <c r="H114" s="62">
        <v>0</v>
      </c>
      <c r="I114" s="62">
        <v>0</v>
      </c>
      <c r="J114" s="62">
        <v>0</v>
      </c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</row>
    <row r="115" spans="1:16" s="64" customFormat="1" ht="27" customHeight="1" x14ac:dyDescent="0.25">
      <c r="A115" s="122" t="s">
        <v>90</v>
      </c>
      <c r="B115" s="123"/>
      <c r="C115" s="63">
        <v>0</v>
      </c>
      <c r="D115" s="63">
        <v>0</v>
      </c>
      <c r="E115" s="63">
        <v>0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</row>
    <row r="116" spans="1:16" s="64" customFormat="1" ht="15" customHeight="1" x14ac:dyDescent="0.25">
      <c r="A116" s="122" t="s">
        <v>91</v>
      </c>
      <c r="B116" s="123"/>
      <c r="C116" s="63">
        <v>14402.8</v>
      </c>
      <c r="D116" s="63">
        <v>507969619</v>
      </c>
      <c r="E116" s="63">
        <v>14354.1</v>
      </c>
      <c r="F116" s="63">
        <v>506180619</v>
      </c>
      <c r="G116" s="63">
        <v>0</v>
      </c>
      <c r="H116" s="63">
        <v>0</v>
      </c>
      <c r="I116" s="63">
        <v>0</v>
      </c>
      <c r="J116" s="63">
        <v>0</v>
      </c>
      <c r="K116" s="63">
        <v>48.7</v>
      </c>
      <c r="L116" s="63">
        <v>1789000</v>
      </c>
      <c r="M116" s="63">
        <v>0</v>
      </c>
      <c r="N116" s="63">
        <v>0</v>
      </c>
      <c r="O116" s="63">
        <v>0</v>
      </c>
      <c r="P116" s="63">
        <v>0</v>
      </c>
    </row>
    <row r="117" spans="1:16" s="64" customFormat="1" ht="25.5" customHeight="1" x14ac:dyDescent="0.25">
      <c r="A117" s="122" t="s">
        <v>92</v>
      </c>
      <c r="B117" s="123"/>
      <c r="C117" s="63">
        <v>14402.8</v>
      </c>
      <c r="D117" s="63">
        <v>507969619</v>
      </c>
      <c r="E117" s="63">
        <v>14354.1</v>
      </c>
      <c r="F117" s="63">
        <v>506180619</v>
      </c>
      <c r="G117" s="63">
        <v>0</v>
      </c>
      <c r="H117" s="63">
        <v>0</v>
      </c>
      <c r="I117" s="63">
        <v>0</v>
      </c>
      <c r="J117" s="63">
        <v>0</v>
      </c>
      <c r="K117" s="63">
        <v>48.7</v>
      </c>
      <c r="L117" s="63">
        <v>1789000</v>
      </c>
      <c r="M117" s="63">
        <v>0</v>
      </c>
      <c r="N117" s="63">
        <v>0</v>
      </c>
      <c r="O117" s="63">
        <v>0</v>
      </c>
      <c r="P117" s="63">
        <v>0</v>
      </c>
    </row>
    <row r="118" spans="1:16" s="64" customFormat="1" ht="15" customHeight="1" x14ac:dyDescent="0.25">
      <c r="A118" s="122" t="s">
        <v>545</v>
      </c>
      <c r="B118" s="123"/>
      <c r="C118" s="63">
        <v>14402.8</v>
      </c>
      <c r="D118" s="63">
        <v>507969619</v>
      </c>
      <c r="E118" s="63">
        <v>14354.1</v>
      </c>
      <c r="F118" s="63">
        <v>506180619</v>
      </c>
      <c r="G118" s="63">
        <v>0</v>
      </c>
      <c r="H118" s="63">
        <v>0</v>
      </c>
      <c r="I118" s="63">
        <v>0</v>
      </c>
      <c r="J118" s="63">
        <v>0</v>
      </c>
      <c r="K118" s="63">
        <v>48.7</v>
      </c>
      <c r="L118" s="63">
        <v>1789000</v>
      </c>
      <c r="M118" s="63">
        <v>0</v>
      </c>
      <c r="N118" s="63">
        <v>0</v>
      </c>
      <c r="O118" s="63">
        <v>0</v>
      </c>
      <c r="P118" s="63">
        <v>0</v>
      </c>
    </row>
    <row r="119" spans="1:16" x14ac:dyDescent="0.25">
      <c r="A119" s="47">
        <v>94</v>
      </c>
      <c r="B119" s="48" t="s">
        <v>546</v>
      </c>
      <c r="C119" s="62">
        <v>935.12</v>
      </c>
      <c r="D119" s="62">
        <v>33367908</v>
      </c>
      <c r="E119" s="62">
        <v>935.12</v>
      </c>
      <c r="F119" s="62">
        <v>33367908</v>
      </c>
      <c r="G119" s="62">
        <v>0</v>
      </c>
      <c r="H119" s="62">
        <v>0</v>
      </c>
      <c r="I119" s="62">
        <v>0</v>
      </c>
      <c r="J119" s="62">
        <v>0</v>
      </c>
      <c r="K119" s="62"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</row>
    <row r="120" spans="1:16" x14ac:dyDescent="0.25">
      <c r="A120" s="47">
        <v>95</v>
      </c>
      <c r="B120" s="48" t="s">
        <v>705</v>
      </c>
      <c r="C120" s="62">
        <v>134.80000000000001</v>
      </c>
      <c r="D120" s="62">
        <v>4774078</v>
      </c>
      <c r="E120" s="62">
        <v>134.80000000000001</v>
      </c>
      <c r="F120" s="62">
        <v>4774078</v>
      </c>
      <c r="G120" s="62">
        <v>0</v>
      </c>
      <c r="H120" s="62">
        <v>0</v>
      </c>
      <c r="I120" s="62">
        <v>0</v>
      </c>
      <c r="J120" s="62">
        <v>0</v>
      </c>
      <c r="K120" s="62">
        <v>0</v>
      </c>
      <c r="L120" s="62">
        <v>0</v>
      </c>
      <c r="M120" s="62">
        <v>0</v>
      </c>
      <c r="N120" s="62">
        <v>0</v>
      </c>
      <c r="O120" s="62">
        <v>0</v>
      </c>
      <c r="P120" s="62">
        <v>0</v>
      </c>
    </row>
    <row r="121" spans="1:16" x14ac:dyDescent="0.25">
      <c r="A121" s="47">
        <v>96</v>
      </c>
      <c r="B121" s="48" t="s">
        <v>547</v>
      </c>
      <c r="C121" s="62">
        <v>208.8</v>
      </c>
      <c r="D121" s="62">
        <v>7466700</v>
      </c>
      <c r="E121" s="62">
        <v>208.8</v>
      </c>
      <c r="F121" s="62">
        <v>7466700</v>
      </c>
      <c r="G121" s="62">
        <v>0</v>
      </c>
      <c r="H121" s="62">
        <v>0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62">
        <v>0</v>
      </c>
      <c r="P121" s="62">
        <v>0</v>
      </c>
    </row>
    <row r="122" spans="1:16" x14ac:dyDescent="0.25">
      <c r="A122" s="47">
        <v>97</v>
      </c>
      <c r="B122" s="48" t="s">
        <v>548</v>
      </c>
      <c r="C122" s="62">
        <v>341</v>
      </c>
      <c r="D122" s="62">
        <v>11668322</v>
      </c>
      <c r="E122" s="62">
        <v>341</v>
      </c>
      <c r="F122" s="62">
        <v>11668322</v>
      </c>
      <c r="G122" s="62">
        <v>0</v>
      </c>
      <c r="H122" s="62">
        <v>0</v>
      </c>
      <c r="I122" s="62">
        <v>0</v>
      </c>
      <c r="J122" s="62">
        <v>0</v>
      </c>
      <c r="K122" s="62">
        <v>0</v>
      </c>
      <c r="L122" s="62">
        <v>0</v>
      </c>
      <c r="M122" s="62">
        <v>0</v>
      </c>
      <c r="N122" s="62">
        <v>0</v>
      </c>
      <c r="O122" s="62">
        <v>0</v>
      </c>
      <c r="P122" s="62">
        <v>0</v>
      </c>
    </row>
    <row r="123" spans="1:16" x14ac:dyDescent="0.25">
      <c r="A123" s="47">
        <v>98</v>
      </c>
      <c r="B123" s="48" t="s">
        <v>549</v>
      </c>
      <c r="C123" s="62">
        <v>338.8</v>
      </c>
      <c r="D123" s="62">
        <v>11871744</v>
      </c>
      <c r="E123" s="62">
        <v>338.8</v>
      </c>
      <c r="F123" s="62">
        <v>11871744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2">
        <v>0</v>
      </c>
      <c r="O123" s="62">
        <v>0</v>
      </c>
      <c r="P123" s="62">
        <v>0</v>
      </c>
    </row>
    <row r="124" spans="1:16" x14ac:dyDescent="0.25">
      <c r="A124" s="47">
        <v>99</v>
      </c>
      <c r="B124" s="48" t="s">
        <v>550</v>
      </c>
      <c r="C124" s="62">
        <v>334.5</v>
      </c>
      <c r="D124" s="62">
        <v>11827929</v>
      </c>
      <c r="E124" s="62">
        <v>334.5</v>
      </c>
      <c r="F124" s="62">
        <v>11827929</v>
      </c>
      <c r="G124" s="62">
        <v>0</v>
      </c>
      <c r="H124" s="62">
        <v>0</v>
      </c>
      <c r="I124" s="62">
        <v>0</v>
      </c>
      <c r="J124" s="62">
        <v>0</v>
      </c>
      <c r="K124" s="62">
        <v>0</v>
      </c>
      <c r="L124" s="62">
        <v>0</v>
      </c>
      <c r="M124" s="62">
        <v>0</v>
      </c>
      <c r="N124" s="62">
        <v>0</v>
      </c>
      <c r="O124" s="62">
        <v>0</v>
      </c>
      <c r="P124" s="62">
        <v>0</v>
      </c>
    </row>
    <row r="125" spans="1:16" x14ac:dyDescent="0.25">
      <c r="A125" s="47">
        <v>100</v>
      </c>
      <c r="B125" s="48" t="s">
        <v>551</v>
      </c>
      <c r="C125" s="62">
        <v>347.1</v>
      </c>
      <c r="D125" s="62">
        <v>12152719</v>
      </c>
      <c r="E125" s="62">
        <v>347.1</v>
      </c>
      <c r="F125" s="62">
        <v>12152719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2">
        <v>0</v>
      </c>
      <c r="O125" s="62">
        <v>0</v>
      </c>
      <c r="P125" s="62">
        <v>0</v>
      </c>
    </row>
    <row r="126" spans="1:16" x14ac:dyDescent="0.25">
      <c r="A126" s="47">
        <v>101</v>
      </c>
      <c r="B126" s="48" t="s">
        <v>552</v>
      </c>
      <c r="C126" s="62">
        <v>336.4</v>
      </c>
      <c r="D126" s="62">
        <v>11788083</v>
      </c>
      <c r="E126" s="62">
        <v>336.4</v>
      </c>
      <c r="F126" s="62">
        <v>11788083</v>
      </c>
      <c r="G126" s="62">
        <v>0</v>
      </c>
      <c r="H126" s="62">
        <v>0</v>
      </c>
      <c r="I126" s="62">
        <v>0</v>
      </c>
      <c r="J126" s="62">
        <v>0</v>
      </c>
      <c r="K126" s="62">
        <v>0</v>
      </c>
      <c r="L126" s="62">
        <v>0</v>
      </c>
      <c r="M126" s="62">
        <v>0</v>
      </c>
      <c r="N126" s="62">
        <v>0</v>
      </c>
      <c r="O126" s="62">
        <v>0</v>
      </c>
      <c r="P126" s="62">
        <v>0</v>
      </c>
    </row>
    <row r="127" spans="1:16" x14ac:dyDescent="0.25">
      <c r="A127" s="47">
        <v>102</v>
      </c>
      <c r="B127" s="48" t="s">
        <v>553</v>
      </c>
      <c r="C127" s="62">
        <v>336.8</v>
      </c>
      <c r="D127" s="62">
        <v>11693725</v>
      </c>
      <c r="E127" s="62">
        <v>336.8</v>
      </c>
      <c r="F127" s="62">
        <v>11693725</v>
      </c>
      <c r="G127" s="62">
        <v>0</v>
      </c>
      <c r="H127" s="62">
        <v>0</v>
      </c>
      <c r="I127" s="62">
        <v>0</v>
      </c>
      <c r="J127" s="62">
        <v>0</v>
      </c>
      <c r="K127" s="62">
        <v>0</v>
      </c>
      <c r="L127" s="62">
        <v>0</v>
      </c>
      <c r="M127" s="62">
        <v>0</v>
      </c>
      <c r="N127" s="62">
        <v>0</v>
      </c>
      <c r="O127" s="62">
        <v>0</v>
      </c>
      <c r="P127" s="62">
        <v>0</v>
      </c>
    </row>
    <row r="128" spans="1:16" x14ac:dyDescent="0.25">
      <c r="A128" s="47">
        <v>103</v>
      </c>
      <c r="B128" s="48" t="s">
        <v>554</v>
      </c>
      <c r="C128" s="62">
        <v>329.8</v>
      </c>
      <c r="D128" s="62">
        <v>11738660</v>
      </c>
      <c r="E128" s="62">
        <v>329.8</v>
      </c>
      <c r="F128" s="62">
        <v>11738660</v>
      </c>
      <c r="G128" s="62">
        <v>0</v>
      </c>
      <c r="H128" s="62">
        <v>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62">
        <v>0</v>
      </c>
      <c r="O128" s="62">
        <v>0</v>
      </c>
      <c r="P128" s="62">
        <v>0</v>
      </c>
    </row>
    <row r="129" spans="1:16" x14ac:dyDescent="0.25">
      <c r="A129" s="47">
        <v>104</v>
      </c>
      <c r="B129" s="48" t="s">
        <v>555</v>
      </c>
      <c r="C129" s="62">
        <v>335.5</v>
      </c>
      <c r="D129" s="62">
        <v>12182873</v>
      </c>
      <c r="E129" s="62">
        <v>335.5</v>
      </c>
      <c r="F129" s="62">
        <v>12182873</v>
      </c>
      <c r="G129" s="62">
        <v>0</v>
      </c>
      <c r="H129" s="62">
        <v>0</v>
      </c>
      <c r="I129" s="62">
        <v>0</v>
      </c>
      <c r="J129" s="62">
        <v>0</v>
      </c>
      <c r="K129" s="62">
        <v>0</v>
      </c>
      <c r="L129" s="62">
        <v>0</v>
      </c>
      <c r="M129" s="62">
        <v>0</v>
      </c>
      <c r="N129" s="62">
        <v>0</v>
      </c>
      <c r="O129" s="62">
        <v>0</v>
      </c>
      <c r="P129" s="62">
        <v>0</v>
      </c>
    </row>
    <row r="130" spans="1:16" x14ac:dyDescent="0.25">
      <c r="A130" s="47">
        <v>105</v>
      </c>
      <c r="B130" s="48" t="s">
        <v>556</v>
      </c>
      <c r="C130" s="62">
        <v>341.8</v>
      </c>
      <c r="D130" s="62">
        <v>11570495</v>
      </c>
      <c r="E130" s="62">
        <v>341.8</v>
      </c>
      <c r="F130" s="62">
        <v>11570495</v>
      </c>
      <c r="G130" s="62">
        <v>0</v>
      </c>
      <c r="H130" s="62">
        <v>0</v>
      </c>
      <c r="I130" s="62">
        <v>0</v>
      </c>
      <c r="J130" s="62">
        <v>0</v>
      </c>
      <c r="K130" s="62">
        <v>0</v>
      </c>
      <c r="L130" s="62">
        <v>0</v>
      </c>
      <c r="M130" s="62">
        <v>0</v>
      </c>
      <c r="N130" s="62">
        <v>0</v>
      </c>
      <c r="O130" s="62">
        <v>0</v>
      </c>
      <c r="P130" s="62">
        <v>0</v>
      </c>
    </row>
    <row r="131" spans="1:16" x14ac:dyDescent="0.25">
      <c r="A131" s="47">
        <v>106</v>
      </c>
      <c r="B131" s="48" t="s">
        <v>557</v>
      </c>
      <c r="C131" s="62">
        <v>331.3</v>
      </c>
      <c r="D131" s="62">
        <v>11524903</v>
      </c>
      <c r="E131" s="62">
        <v>331.3</v>
      </c>
      <c r="F131" s="62">
        <v>11524903</v>
      </c>
      <c r="G131" s="62">
        <v>0</v>
      </c>
      <c r="H131" s="62">
        <v>0</v>
      </c>
      <c r="I131" s="62">
        <v>0</v>
      </c>
      <c r="J131" s="62">
        <v>0</v>
      </c>
      <c r="K131" s="62">
        <v>0</v>
      </c>
      <c r="L131" s="62">
        <v>0</v>
      </c>
      <c r="M131" s="62">
        <v>0</v>
      </c>
      <c r="N131" s="62">
        <v>0</v>
      </c>
      <c r="O131" s="62">
        <v>0</v>
      </c>
      <c r="P131" s="62">
        <v>0</v>
      </c>
    </row>
    <row r="132" spans="1:16" x14ac:dyDescent="0.25">
      <c r="A132" s="47">
        <v>107</v>
      </c>
      <c r="B132" s="48" t="s">
        <v>558</v>
      </c>
      <c r="C132" s="62">
        <v>339.7</v>
      </c>
      <c r="D132" s="62">
        <v>12039512</v>
      </c>
      <c r="E132" s="62">
        <v>339.7</v>
      </c>
      <c r="F132" s="62">
        <v>12039512</v>
      </c>
      <c r="G132" s="62">
        <v>0</v>
      </c>
      <c r="H132" s="62">
        <v>0</v>
      </c>
      <c r="I132" s="62">
        <v>0</v>
      </c>
      <c r="J132" s="62">
        <v>0</v>
      </c>
      <c r="K132" s="62">
        <v>0</v>
      </c>
      <c r="L132" s="62">
        <v>0</v>
      </c>
      <c r="M132" s="62">
        <v>0</v>
      </c>
      <c r="N132" s="62">
        <v>0</v>
      </c>
      <c r="O132" s="62">
        <v>0</v>
      </c>
      <c r="P132" s="62">
        <v>0</v>
      </c>
    </row>
    <row r="133" spans="1:16" x14ac:dyDescent="0.25">
      <c r="A133" s="47">
        <v>108</v>
      </c>
      <c r="B133" s="48" t="s">
        <v>559</v>
      </c>
      <c r="C133" s="62">
        <v>187.3</v>
      </c>
      <c r="D133" s="62">
        <v>6552426</v>
      </c>
      <c r="E133" s="62">
        <v>187.3</v>
      </c>
      <c r="F133" s="62">
        <v>6552426</v>
      </c>
      <c r="G133" s="62">
        <v>0</v>
      </c>
      <c r="H133" s="62">
        <v>0</v>
      </c>
      <c r="I133" s="62">
        <v>0</v>
      </c>
      <c r="J133" s="62">
        <v>0</v>
      </c>
      <c r="K133" s="62">
        <v>0</v>
      </c>
      <c r="L133" s="62">
        <v>0</v>
      </c>
      <c r="M133" s="62">
        <v>0</v>
      </c>
      <c r="N133" s="62">
        <v>0</v>
      </c>
      <c r="O133" s="62">
        <v>0</v>
      </c>
      <c r="P133" s="62">
        <v>0</v>
      </c>
    </row>
    <row r="134" spans="1:16" x14ac:dyDescent="0.25">
      <c r="A134" s="47">
        <v>109</v>
      </c>
      <c r="B134" s="48" t="s">
        <v>560</v>
      </c>
      <c r="C134" s="62">
        <v>417</v>
      </c>
      <c r="D134" s="62">
        <v>14794274</v>
      </c>
      <c r="E134" s="62">
        <v>417</v>
      </c>
      <c r="F134" s="62">
        <v>14794274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62">
        <v>0</v>
      </c>
      <c r="N134" s="62">
        <v>0</v>
      </c>
      <c r="O134" s="62">
        <v>0</v>
      </c>
      <c r="P134" s="62">
        <v>0</v>
      </c>
    </row>
    <row r="135" spans="1:16" x14ac:dyDescent="0.25">
      <c r="A135" s="47">
        <v>110</v>
      </c>
      <c r="B135" s="48" t="s">
        <v>561</v>
      </c>
      <c r="C135" s="62">
        <v>69.599999999999994</v>
      </c>
      <c r="D135" s="62">
        <v>2442197</v>
      </c>
      <c r="E135" s="62">
        <v>69.599999999999994</v>
      </c>
      <c r="F135" s="62">
        <v>2442197</v>
      </c>
      <c r="G135" s="62">
        <v>0</v>
      </c>
      <c r="H135" s="62">
        <v>0</v>
      </c>
      <c r="I135" s="62">
        <v>0</v>
      </c>
      <c r="J135" s="62">
        <v>0</v>
      </c>
      <c r="K135" s="62">
        <v>0</v>
      </c>
      <c r="L135" s="62">
        <v>0</v>
      </c>
      <c r="M135" s="62">
        <v>0</v>
      </c>
      <c r="N135" s="62">
        <v>0</v>
      </c>
      <c r="O135" s="62">
        <v>0</v>
      </c>
      <c r="P135" s="62">
        <v>0</v>
      </c>
    </row>
    <row r="136" spans="1:16" x14ac:dyDescent="0.25">
      <c r="A136" s="47">
        <v>111</v>
      </c>
      <c r="B136" s="48" t="s">
        <v>563</v>
      </c>
      <c r="C136" s="62">
        <v>56.3</v>
      </c>
      <c r="D136" s="62">
        <v>2018542</v>
      </c>
      <c r="E136" s="62">
        <v>56.3</v>
      </c>
      <c r="F136" s="62">
        <v>2018542</v>
      </c>
      <c r="G136" s="62">
        <v>0</v>
      </c>
      <c r="H136" s="62">
        <v>0</v>
      </c>
      <c r="I136" s="62">
        <v>0</v>
      </c>
      <c r="J136" s="62">
        <v>0</v>
      </c>
      <c r="K136" s="62">
        <v>0</v>
      </c>
      <c r="L136" s="62">
        <v>0</v>
      </c>
      <c r="M136" s="62">
        <v>0</v>
      </c>
      <c r="N136" s="62">
        <v>0</v>
      </c>
      <c r="O136" s="62">
        <v>0</v>
      </c>
      <c r="P136" s="62">
        <v>0</v>
      </c>
    </row>
    <row r="137" spans="1:16" x14ac:dyDescent="0.25">
      <c r="A137" s="47">
        <v>112</v>
      </c>
      <c r="B137" s="48" t="s">
        <v>564</v>
      </c>
      <c r="C137" s="62">
        <v>42.1</v>
      </c>
      <c r="D137" s="62">
        <v>1509424</v>
      </c>
      <c r="E137" s="62">
        <v>42.1</v>
      </c>
      <c r="F137" s="62">
        <v>1509424</v>
      </c>
      <c r="G137" s="62">
        <v>0</v>
      </c>
      <c r="H137" s="62">
        <v>0</v>
      </c>
      <c r="I137" s="62">
        <v>0</v>
      </c>
      <c r="J137" s="62">
        <v>0</v>
      </c>
      <c r="K137" s="62">
        <v>0</v>
      </c>
      <c r="L137" s="62">
        <v>0</v>
      </c>
      <c r="M137" s="62">
        <v>0</v>
      </c>
      <c r="N137" s="62">
        <v>0</v>
      </c>
      <c r="O137" s="62">
        <v>0</v>
      </c>
      <c r="P137" s="62">
        <v>0</v>
      </c>
    </row>
    <row r="138" spans="1:16" x14ac:dyDescent="0.25">
      <c r="A138" s="47">
        <v>113</v>
      </c>
      <c r="B138" s="48" t="s">
        <v>565</v>
      </c>
      <c r="C138" s="62">
        <v>719.9</v>
      </c>
      <c r="D138" s="62">
        <v>25406894</v>
      </c>
      <c r="E138" s="62">
        <v>719.9</v>
      </c>
      <c r="F138" s="62">
        <v>25406894</v>
      </c>
      <c r="G138" s="62">
        <v>0</v>
      </c>
      <c r="H138" s="62">
        <v>0</v>
      </c>
      <c r="I138" s="62">
        <v>0</v>
      </c>
      <c r="J138" s="62">
        <v>0</v>
      </c>
      <c r="K138" s="62">
        <v>0</v>
      </c>
      <c r="L138" s="62">
        <v>0</v>
      </c>
      <c r="M138" s="62">
        <v>0</v>
      </c>
      <c r="N138" s="62">
        <v>0</v>
      </c>
      <c r="O138" s="62">
        <v>0</v>
      </c>
      <c r="P138" s="62">
        <v>0</v>
      </c>
    </row>
    <row r="139" spans="1:16" x14ac:dyDescent="0.25">
      <c r="A139" s="47">
        <v>114</v>
      </c>
      <c r="B139" s="48" t="s">
        <v>566</v>
      </c>
      <c r="C139" s="62">
        <v>469.4</v>
      </c>
      <c r="D139" s="62">
        <v>16610845</v>
      </c>
      <c r="E139" s="62">
        <v>469.4</v>
      </c>
      <c r="F139" s="62">
        <v>16610845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2">
        <v>0</v>
      </c>
      <c r="O139" s="62">
        <v>0</v>
      </c>
      <c r="P139" s="62">
        <v>0</v>
      </c>
    </row>
    <row r="140" spans="1:16" x14ac:dyDescent="0.25">
      <c r="A140" s="47">
        <v>115</v>
      </c>
      <c r="B140" s="48" t="s">
        <v>567</v>
      </c>
      <c r="C140" s="62">
        <v>483.1</v>
      </c>
      <c r="D140" s="62">
        <v>17140927</v>
      </c>
      <c r="E140" s="62">
        <v>483.1</v>
      </c>
      <c r="F140" s="62">
        <v>17140927</v>
      </c>
      <c r="G140" s="62">
        <v>0</v>
      </c>
      <c r="H140" s="62">
        <v>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2">
        <v>0</v>
      </c>
      <c r="O140" s="62">
        <v>0</v>
      </c>
      <c r="P140" s="62">
        <v>0</v>
      </c>
    </row>
    <row r="141" spans="1:16" x14ac:dyDescent="0.25">
      <c r="A141" s="47">
        <v>116</v>
      </c>
      <c r="B141" s="48" t="s">
        <v>568</v>
      </c>
      <c r="C141" s="62">
        <v>495</v>
      </c>
      <c r="D141" s="62">
        <v>17753722</v>
      </c>
      <c r="E141" s="62">
        <v>495</v>
      </c>
      <c r="F141" s="62">
        <v>17753722</v>
      </c>
      <c r="G141" s="62">
        <v>0</v>
      </c>
      <c r="H141" s="62">
        <v>0</v>
      </c>
      <c r="I141" s="62">
        <v>0</v>
      </c>
      <c r="J141" s="62">
        <v>0</v>
      </c>
      <c r="K141" s="62">
        <v>0</v>
      </c>
      <c r="L141" s="62">
        <v>0</v>
      </c>
      <c r="M141" s="62">
        <v>0</v>
      </c>
      <c r="N141" s="62">
        <v>0</v>
      </c>
      <c r="O141" s="62">
        <v>0</v>
      </c>
      <c r="P141" s="62">
        <v>0</v>
      </c>
    </row>
    <row r="142" spans="1:16" x14ac:dyDescent="0.25">
      <c r="A142" s="47">
        <v>117</v>
      </c>
      <c r="B142" s="48" t="s">
        <v>569</v>
      </c>
      <c r="C142" s="62">
        <v>475.2</v>
      </c>
      <c r="D142" s="62">
        <v>16708986</v>
      </c>
      <c r="E142" s="62">
        <v>475.2</v>
      </c>
      <c r="F142" s="62">
        <v>16708986</v>
      </c>
      <c r="G142" s="62">
        <v>0</v>
      </c>
      <c r="H142" s="62">
        <v>0</v>
      </c>
      <c r="I142" s="62">
        <v>0</v>
      </c>
      <c r="J142" s="62">
        <v>0</v>
      </c>
      <c r="K142" s="62">
        <v>0</v>
      </c>
      <c r="L142" s="62">
        <v>0</v>
      </c>
      <c r="M142" s="62">
        <v>0</v>
      </c>
      <c r="N142" s="62">
        <v>0</v>
      </c>
      <c r="O142" s="62">
        <v>0</v>
      </c>
      <c r="P142" s="62">
        <v>0</v>
      </c>
    </row>
    <row r="143" spans="1:16" x14ac:dyDescent="0.25">
      <c r="A143" s="47">
        <v>118</v>
      </c>
      <c r="B143" s="48" t="s">
        <v>570</v>
      </c>
      <c r="C143" s="62">
        <v>348.7</v>
      </c>
      <c r="D143" s="62">
        <v>12436800</v>
      </c>
      <c r="E143" s="62">
        <v>348.7</v>
      </c>
      <c r="F143" s="62">
        <v>12436800</v>
      </c>
      <c r="G143" s="62">
        <v>0</v>
      </c>
      <c r="H143" s="62">
        <v>0</v>
      </c>
      <c r="I143" s="62">
        <v>0</v>
      </c>
      <c r="J143" s="62">
        <v>0</v>
      </c>
      <c r="K143" s="62">
        <v>0</v>
      </c>
      <c r="L143" s="62">
        <v>0</v>
      </c>
      <c r="M143" s="62">
        <v>0</v>
      </c>
      <c r="N143" s="62">
        <v>0</v>
      </c>
      <c r="O143" s="62">
        <v>0</v>
      </c>
      <c r="P143" s="62">
        <v>0</v>
      </c>
    </row>
    <row r="144" spans="1:16" x14ac:dyDescent="0.25">
      <c r="A144" s="47">
        <v>119</v>
      </c>
      <c r="B144" s="48" t="s">
        <v>571</v>
      </c>
      <c r="C144" s="62">
        <v>349.4</v>
      </c>
      <c r="D144" s="62">
        <v>12400871</v>
      </c>
      <c r="E144" s="62">
        <v>349.4</v>
      </c>
      <c r="F144" s="62">
        <v>12400871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2">
        <v>0</v>
      </c>
      <c r="O144" s="62">
        <v>0</v>
      </c>
      <c r="P144" s="62">
        <v>0</v>
      </c>
    </row>
    <row r="145" spans="1:16" x14ac:dyDescent="0.25">
      <c r="A145" s="47">
        <v>120</v>
      </c>
      <c r="B145" s="48" t="s">
        <v>572</v>
      </c>
      <c r="C145" s="62">
        <v>472.35</v>
      </c>
      <c r="D145" s="62">
        <v>16775443</v>
      </c>
      <c r="E145" s="62">
        <v>472.35</v>
      </c>
      <c r="F145" s="62">
        <v>16775443</v>
      </c>
      <c r="G145" s="62">
        <v>0</v>
      </c>
      <c r="H145" s="62">
        <v>0</v>
      </c>
      <c r="I145" s="62">
        <v>0</v>
      </c>
      <c r="J145" s="62">
        <v>0</v>
      </c>
      <c r="K145" s="62">
        <v>0</v>
      </c>
      <c r="L145" s="62">
        <v>0</v>
      </c>
      <c r="M145" s="62">
        <v>0</v>
      </c>
      <c r="N145" s="62">
        <v>0</v>
      </c>
      <c r="O145" s="62">
        <v>0</v>
      </c>
      <c r="P145" s="62">
        <v>0</v>
      </c>
    </row>
    <row r="146" spans="1:16" x14ac:dyDescent="0.25">
      <c r="A146" s="47">
        <v>121</v>
      </c>
      <c r="B146" s="48" t="s">
        <v>573</v>
      </c>
      <c r="C146" s="62">
        <v>529.79</v>
      </c>
      <c r="D146" s="62">
        <v>18774580</v>
      </c>
      <c r="E146" s="62">
        <v>529.79</v>
      </c>
      <c r="F146" s="62">
        <v>18774580</v>
      </c>
      <c r="G146" s="62">
        <v>0</v>
      </c>
      <c r="H146" s="62">
        <v>0</v>
      </c>
      <c r="I146" s="62">
        <v>0</v>
      </c>
      <c r="J146" s="62">
        <v>0</v>
      </c>
      <c r="K146" s="62">
        <v>0</v>
      </c>
      <c r="L146" s="62">
        <v>0</v>
      </c>
      <c r="M146" s="62">
        <v>0</v>
      </c>
      <c r="N146" s="62">
        <v>0</v>
      </c>
      <c r="O146" s="62">
        <v>0</v>
      </c>
      <c r="P146" s="62">
        <v>0</v>
      </c>
    </row>
    <row r="147" spans="1:16" x14ac:dyDescent="0.25">
      <c r="A147" s="47">
        <v>122</v>
      </c>
      <c r="B147" s="48" t="s">
        <v>574</v>
      </c>
      <c r="C147" s="62">
        <v>629</v>
      </c>
      <c r="D147" s="62">
        <v>21849693</v>
      </c>
      <c r="E147" s="62">
        <v>629</v>
      </c>
      <c r="F147" s="62">
        <v>21849693</v>
      </c>
      <c r="G147" s="62">
        <v>0</v>
      </c>
      <c r="H147" s="62">
        <v>0</v>
      </c>
      <c r="I147" s="62">
        <v>0</v>
      </c>
      <c r="J147" s="62">
        <v>0</v>
      </c>
      <c r="K147" s="62">
        <v>0</v>
      </c>
      <c r="L147" s="62">
        <v>0</v>
      </c>
      <c r="M147" s="62">
        <v>0</v>
      </c>
      <c r="N147" s="62">
        <v>0</v>
      </c>
      <c r="O147" s="62">
        <v>0</v>
      </c>
      <c r="P147" s="62">
        <v>0</v>
      </c>
    </row>
    <row r="148" spans="1:16" x14ac:dyDescent="0.25">
      <c r="A148" s="47">
        <v>123</v>
      </c>
      <c r="B148" s="48" t="s">
        <v>575</v>
      </c>
      <c r="C148" s="62">
        <v>766.6</v>
      </c>
      <c r="D148" s="62">
        <v>27059752</v>
      </c>
      <c r="E148" s="62">
        <v>766.6</v>
      </c>
      <c r="F148" s="62">
        <v>27059752</v>
      </c>
      <c r="G148" s="62">
        <v>0</v>
      </c>
      <c r="H148" s="62">
        <v>0</v>
      </c>
      <c r="I148" s="62">
        <v>0</v>
      </c>
      <c r="J148" s="62">
        <v>0</v>
      </c>
      <c r="K148" s="62">
        <v>0</v>
      </c>
      <c r="L148" s="62">
        <v>0</v>
      </c>
      <c r="M148" s="62">
        <v>0</v>
      </c>
      <c r="N148" s="62">
        <v>0</v>
      </c>
      <c r="O148" s="62">
        <v>0</v>
      </c>
      <c r="P148" s="62">
        <v>0</v>
      </c>
    </row>
    <row r="149" spans="1:16" x14ac:dyDescent="0.25">
      <c r="A149" s="47">
        <v>124</v>
      </c>
      <c r="B149" s="48" t="s">
        <v>576</v>
      </c>
      <c r="C149" s="62">
        <v>60.9</v>
      </c>
      <c r="D149" s="62">
        <v>2055295</v>
      </c>
      <c r="E149" s="62">
        <v>60.9</v>
      </c>
      <c r="F149" s="62">
        <v>2055295</v>
      </c>
      <c r="G149" s="62">
        <v>0</v>
      </c>
      <c r="H149" s="62">
        <v>0</v>
      </c>
      <c r="I149" s="62">
        <v>0</v>
      </c>
      <c r="J149" s="62">
        <v>0</v>
      </c>
      <c r="K149" s="62">
        <v>0</v>
      </c>
      <c r="L149" s="62">
        <v>0</v>
      </c>
      <c r="M149" s="62">
        <v>0</v>
      </c>
      <c r="N149" s="62">
        <v>0</v>
      </c>
      <c r="O149" s="62">
        <v>0</v>
      </c>
      <c r="P149" s="62">
        <v>0</v>
      </c>
    </row>
    <row r="150" spans="1:16" x14ac:dyDescent="0.25">
      <c r="A150" s="47">
        <v>125</v>
      </c>
      <c r="B150" s="48" t="s">
        <v>577</v>
      </c>
      <c r="C150" s="62">
        <v>397.4</v>
      </c>
      <c r="D150" s="62">
        <v>14308254</v>
      </c>
      <c r="E150" s="62">
        <v>397.4</v>
      </c>
      <c r="F150" s="62">
        <v>14308254</v>
      </c>
      <c r="G150" s="62">
        <v>0</v>
      </c>
      <c r="H150" s="62">
        <v>0</v>
      </c>
      <c r="I150" s="62">
        <v>0</v>
      </c>
      <c r="J150" s="62">
        <v>0</v>
      </c>
      <c r="K150" s="62">
        <v>0</v>
      </c>
      <c r="L150" s="62">
        <v>0</v>
      </c>
      <c r="M150" s="62">
        <v>0</v>
      </c>
      <c r="N150" s="62">
        <v>0</v>
      </c>
      <c r="O150" s="62">
        <v>0</v>
      </c>
      <c r="P150" s="62">
        <v>0</v>
      </c>
    </row>
    <row r="151" spans="1:16" x14ac:dyDescent="0.25">
      <c r="A151" s="47">
        <v>126</v>
      </c>
      <c r="B151" s="48" t="s">
        <v>773</v>
      </c>
      <c r="C151" s="62">
        <v>254.2</v>
      </c>
      <c r="D151" s="62">
        <v>8757178</v>
      </c>
      <c r="E151" s="62">
        <v>254.2</v>
      </c>
      <c r="F151" s="62">
        <v>8757178</v>
      </c>
      <c r="G151" s="62">
        <v>0</v>
      </c>
      <c r="H151" s="62">
        <v>0</v>
      </c>
      <c r="I151" s="62">
        <v>0</v>
      </c>
      <c r="J151" s="62">
        <v>0</v>
      </c>
      <c r="K151" s="62">
        <v>0</v>
      </c>
      <c r="L151" s="62">
        <v>0</v>
      </c>
      <c r="M151" s="62">
        <v>0</v>
      </c>
      <c r="N151" s="62">
        <v>0</v>
      </c>
      <c r="O151" s="62">
        <v>0</v>
      </c>
      <c r="P151" s="62">
        <v>0</v>
      </c>
    </row>
    <row r="152" spans="1:16" x14ac:dyDescent="0.25">
      <c r="A152" s="47">
        <v>127</v>
      </c>
      <c r="B152" s="48" t="s">
        <v>706</v>
      </c>
      <c r="C152" s="62">
        <v>313.2</v>
      </c>
      <c r="D152" s="62">
        <v>10786653</v>
      </c>
      <c r="E152" s="62">
        <v>313.2</v>
      </c>
      <c r="F152" s="62">
        <v>10786653</v>
      </c>
      <c r="G152" s="62">
        <v>0</v>
      </c>
      <c r="H152" s="62">
        <v>0</v>
      </c>
      <c r="I152" s="62">
        <v>0</v>
      </c>
      <c r="J152" s="62">
        <v>0</v>
      </c>
      <c r="K152" s="62">
        <v>0</v>
      </c>
      <c r="L152" s="62">
        <v>0</v>
      </c>
      <c r="M152" s="62">
        <v>0</v>
      </c>
      <c r="N152" s="62">
        <v>0</v>
      </c>
      <c r="O152" s="62">
        <v>0</v>
      </c>
      <c r="P152" s="62">
        <v>0</v>
      </c>
    </row>
    <row r="153" spans="1:16" x14ac:dyDescent="0.25">
      <c r="A153" s="47">
        <v>128</v>
      </c>
      <c r="B153" s="48" t="s">
        <v>707</v>
      </c>
      <c r="C153" s="62">
        <v>98.7</v>
      </c>
      <c r="D153" s="62">
        <v>3401921</v>
      </c>
      <c r="E153" s="62">
        <v>98.7</v>
      </c>
      <c r="F153" s="62">
        <v>3401921</v>
      </c>
      <c r="G153" s="62">
        <v>0</v>
      </c>
      <c r="H153" s="62">
        <v>0</v>
      </c>
      <c r="I153" s="62">
        <v>0</v>
      </c>
      <c r="J153" s="62">
        <v>0</v>
      </c>
      <c r="K153" s="62">
        <v>0</v>
      </c>
      <c r="L153" s="62">
        <v>0</v>
      </c>
      <c r="M153" s="62">
        <v>0</v>
      </c>
      <c r="N153" s="62">
        <v>0</v>
      </c>
      <c r="O153" s="62">
        <v>0</v>
      </c>
      <c r="P153" s="62">
        <v>0</v>
      </c>
    </row>
    <row r="154" spans="1:16" x14ac:dyDescent="0.25">
      <c r="A154" s="47">
        <v>129</v>
      </c>
      <c r="B154" s="48" t="s">
        <v>708</v>
      </c>
      <c r="C154" s="62">
        <v>219.8</v>
      </c>
      <c r="D154" s="62">
        <v>7738816</v>
      </c>
      <c r="E154" s="62">
        <v>219.8</v>
      </c>
      <c r="F154" s="62">
        <v>7738816</v>
      </c>
      <c r="G154" s="62">
        <v>0</v>
      </c>
      <c r="H154" s="62">
        <v>0</v>
      </c>
      <c r="I154" s="62">
        <v>0</v>
      </c>
      <c r="J154" s="62">
        <v>0</v>
      </c>
      <c r="K154" s="62">
        <v>0</v>
      </c>
      <c r="L154" s="62">
        <v>0</v>
      </c>
      <c r="M154" s="62">
        <v>0</v>
      </c>
      <c r="N154" s="62">
        <v>0</v>
      </c>
      <c r="O154" s="62">
        <v>0</v>
      </c>
      <c r="P154" s="62">
        <v>0</v>
      </c>
    </row>
    <row r="155" spans="1:16" x14ac:dyDescent="0.25">
      <c r="A155" s="47">
        <v>130</v>
      </c>
      <c r="B155" s="48" t="s">
        <v>709</v>
      </c>
      <c r="C155" s="62">
        <v>233.2</v>
      </c>
      <c r="D155" s="62">
        <v>8343596</v>
      </c>
      <c r="E155" s="62">
        <v>233.2</v>
      </c>
      <c r="F155" s="62">
        <v>8343596</v>
      </c>
      <c r="G155" s="62">
        <v>0</v>
      </c>
      <c r="H155" s="62">
        <v>0</v>
      </c>
      <c r="I155" s="62">
        <v>0</v>
      </c>
      <c r="J155" s="62">
        <v>0</v>
      </c>
      <c r="K155" s="62">
        <v>0</v>
      </c>
      <c r="L155" s="62">
        <v>0</v>
      </c>
      <c r="M155" s="62">
        <v>0</v>
      </c>
      <c r="N155" s="62">
        <v>0</v>
      </c>
      <c r="O155" s="62">
        <v>0</v>
      </c>
      <c r="P155" s="62">
        <v>0</v>
      </c>
    </row>
    <row r="156" spans="1:16" x14ac:dyDescent="0.25">
      <c r="A156" s="47">
        <v>131</v>
      </c>
      <c r="B156" s="48" t="s">
        <v>710</v>
      </c>
      <c r="C156" s="62">
        <v>135.19999999999999</v>
      </c>
      <c r="D156" s="62">
        <v>4562824</v>
      </c>
      <c r="E156" s="62">
        <v>135.19999999999999</v>
      </c>
      <c r="F156" s="62">
        <v>4562824</v>
      </c>
      <c r="G156" s="62">
        <v>0</v>
      </c>
      <c r="H156" s="62">
        <v>0</v>
      </c>
      <c r="I156" s="62">
        <v>0</v>
      </c>
      <c r="J156" s="62">
        <v>0</v>
      </c>
      <c r="K156" s="62">
        <v>0</v>
      </c>
      <c r="L156" s="62">
        <v>0</v>
      </c>
      <c r="M156" s="62">
        <v>0</v>
      </c>
      <c r="N156" s="62">
        <v>0</v>
      </c>
      <c r="O156" s="62">
        <v>0</v>
      </c>
      <c r="P156" s="62">
        <v>0</v>
      </c>
    </row>
    <row r="157" spans="1:16" x14ac:dyDescent="0.25">
      <c r="A157" s="47">
        <v>132</v>
      </c>
      <c r="B157" s="48" t="s">
        <v>774</v>
      </c>
      <c r="C157" s="62">
        <v>274.2</v>
      </c>
      <c r="D157" s="62">
        <v>9689332</v>
      </c>
      <c r="E157" s="62">
        <v>274.2</v>
      </c>
      <c r="F157" s="62">
        <v>9689332</v>
      </c>
      <c r="G157" s="62">
        <v>0</v>
      </c>
      <c r="H157" s="62">
        <v>0</v>
      </c>
      <c r="I157" s="62">
        <v>0</v>
      </c>
      <c r="J157" s="62">
        <v>0</v>
      </c>
      <c r="K157" s="62">
        <v>0</v>
      </c>
      <c r="L157" s="62">
        <v>0</v>
      </c>
      <c r="M157" s="62">
        <v>0</v>
      </c>
      <c r="N157" s="62">
        <v>0</v>
      </c>
      <c r="O157" s="62">
        <v>0</v>
      </c>
      <c r="P157" s="62">
        <v>0</v>
      </c>
    </row>
    <row r="158" spans="1:16" x14ac:dyDescent="0.25">
      <c r="A158" s="47">
        <v>133</v>
      </c>
      <c r="B158" s="48" t="s">
        <v>711</v>
      </c>
      <c r="C158" s="62">
        <v>215.6</v>
      </c>
      <c r="D158" s="62">
        <v>7700730</v>
      </c>
      <c r="E158" s="62">
        <v>215.6</v>
      </c>
      <c r="F158" s="62">
        <v>7700730</v>
      </c>
      <c r="G158" s="62">
        <v>0</v>
      </c>
      <c r="H158" s="62">
        <v>0</v>
      </c>
      <c r="I158" s="62">
        <v>0</v>
      </c>
      <c r="J158" s="62">
        <v>0</v>
      </c>
      <c r="K158" s="62">
        <v>0</v>
      </c>
      <c r="L158" s="62">
        <v>0</v>
      </c>
      <c r="M158" s="62">
        <v>0</v>
      </c>
      <c r="N158" s="62">
        <v>0</v>
      </c>
      <c r="O158" s="62">
        <v>0</v>
      </c>
      <c r="P158" s="62">
        <v>0</v>
      </c>
    </row>
    <row r="159" spans="1:16" ht="14.25" customHeight="1" x14ac:dyDescent="0.25">
      <c r="A159" s="47">
        <v>134</v>
      </c>
      <c r="B159" s="48" t="s">
        <v>578</v>
      </c>
      <c r="C159" s="62">
        <v>31</v>
      </c>
      <c r="D159" s="62">
        <v>1111453</v>
      </c>
      <c r="E159" s="62">
        <v>31</v>
      </c>
      <c r="F159" s="62">
        <v>1111453</v>
      </c>
      <c r="G159" s="62">
        <v>0</v>
      </c>
      <c r="H159" s="62">
        <v>0</v>
      </c>
      <c r="I159" s="62">
        <v>0</v>
      </c>
      <c r="J159" s="62">
        <v>0</v>
      </c>
      <c r="K159" s="62">
        <v>0</v>
      </c>
      <c r="L159" s="62">
        <v>0</v>
      </c>
      <c r="M159" s="62">
        <v>0</v>
      </c>
      <c r="N159" s="62">
        <v>0</v>
      </c>
      <c r="O159" s="62">
        <v>0</v>
      </c>
      <c r="P159" s="62">
        <v>0</v>
      </c>
    </row>
    <row r="160" spans="1:16" ht="15" customHeight="1" x14ac:dyDescent="0.25">
      <c r="A160" s="47">
        <v>135</v>
      </c>
      <c r="B160" s="48" t="s">
        <v>579</v>
      </c>
      <c r="C160" s="62">
        <v>23.5</v>
      </c>
      <c r="D160" s="62">
        <v>842553</v>
      </c>
      <c r="E160" s="62">
        <v>23.5</v>
      </c>
      <c r="F160" s="62">
        <v>842553</v>
      </c>
      <c r="G160" s="62">
        <v>0</v>
      </c>
      <c r="H160" s="62">
        <v>0</v>
      </c>
      <c r="I160" s="62">
        <v>0</v>
      </c>
      <c r="J160" s="62">
        <v>0</v>
      </c>
      <c r="K160" s="62">
        <v>0</v>
      </c>
      <c r="L160" s="62">
        <v>0</v>
      </c>
      <c r="M160" s="62">
        <v>0</v>
      </c>
      <c r="N160" s="62">
        <v>0</v>
      </c>
      <c r="O160" s="62">
        <v>0</v>
      </c>
      <c r="P160" s="62">
        <v>0</v>
      </c>
    </row>
    <row r="161" spans="1:16" ht="15.75" customHeight="1" x14ac:dyDescent="0.25">
      <c r="A161" s="47">
        <v>136</v>
      </c>
      <c r="B161" s="48" t="s">
        <v>730</v>
      </c>
      <c r="C161" s="62">
        <v>23.14</v>
      </c>
      <c r="D161" s="62">
        <v>780945</v>
      </c>
      <c r="E161" s="62">
        <v>23.14</v>
      </c>
      <c r="F161" s="62">
        <v>780945</v>
      </c>
      <c r="G161" s="62">
        <v>0</v>
      </c>
      <c r="H161" s="62">
        <v>0</v>
      </c>
      <c r="I161" s="62">
        <v>0</v>
      </c>
      <c r="J161" s="62">
        <v>0</v>
      </c>
      <c r="K161" s="62">
        <v>0</v>
      </c>
      <c r="L161" s="62">
        <v>0</v>
      </c>
      <c r="M161" s="62">
        <v>0</v>
      </c>
      <c r="N161" s="62">
        <v>0</v>
      </c>
      <c r="O161" s="62">
        <v>0</v>
      </c>
      <c r="P161" s="62">
        <v>0</v>
      </c>
    </row>
    <row r="162" spans="1:16" ht="15" customHeight="1" x14ac:dyDescent="0.25">
      <c r="A162" s="47">
        <v>137</v>
      </c>
      <c r="B162" s="48" t="s">
        <v>757</v>
      </c>
      <c r="C162" s="62">
        <v>48.7</v>
      </c>
      <c r="D162" s="62">
        <v>1789000</v>
      </c>
      <c r="E162" s="62">
        <v>0</v>
      </c>
      <c r="F162" s="62">
        <v>0</v>
      </c>
      <c r="G162" s="62">
        <v>0</v>
      </c>
      <c r="H162" s="62">
        <v>0</v>
      </c>
      <c r="I162" s="62">
        <v>0</v>
      </c>
      <c r="J162" s="62">
        <v>0</v>
      </c>
      <c r="K162" s="62">
        <v>48.7</v>
      </c>
      <c r="L162" s="62">
        <v>1789000</v>
      </c>
      <c r="M162" s="62">
        <v>0</v>
      </c>
      <c r="N162" s="62">
        <v>0</v>
      </c>
      <c r="O162" s="62">
        <v>0</v>
      </c>
      <c r="P162" s="62">
        <v>0</v>
      </c>
    </row>
    <row r="163" spans="1:16" x14ac:dyDescent="0.25">
      <c r="A163" s="47">
        <v>138</v>
      </c>
      <c r="B163" s="48" t="s">
        <v>580</v>
      </c>
      <c r="C163" s="62">
        <v>25</v>
      </c>
      <c r="D163" s="62">
        <v>896333</v>
      </c>
      <c r="E163" s="62">
        <v>25</v>
      </c>
      <c r="F163" s="62">
        <v>896333</v>
      </c>
      <c r="G163" s="62">
        <v>0</v>
      </c>
      <c r="H163" s="62">
        <v>0</v>
      </c>
      <c r="I163" s="62">
        <v>0</v>
      </c>
      <c r="J163" s="62">
        <v>0</v>
      </c>
      <c r="K163" s="62">
        <v>0</v>
      </c>
      <c r="L163" s="62">
        <v>0</v>
      </c>
      <c r="M163" s="62">
        <v>0</v>
      </c>
      <c r="N163" s="62">
        <v>0</v>
      </c>
      <c r="O163" s="62">
        <v>0</v>
      </c>
      <c r="P163" s="62">
        <v>0</v>
      </c>
    </row>
    <row r="164" spans="1:16" x14ac:dyDescent="0.25">
      <c r="A164" s="47">
        <v>139</v>
      </c>
      <c r="B164" s="48" t="s">
        <v>581</v>
      </c>
      <c r="C164" s="62">
        <v>175.9</v>
      </c>
      <c r="D164" s="62">
        <v>6306595</v>
      </c>
      <c r="E164" s="62">
        <v>175.9</v>
      </c>
      <c r="F164" s="62">
        <v>6306595</v>
      </c>
      <c r="G164" s="62">
        <v>0</v>
      </c>
      <c r="H164" s="62">
        <v>0</v>
      </c>
      <c r="I164" s="62">
        <v>0</v>
      </c>
      <c r="J164" s="62">
        <v>0</v>
      </c>
      <c r="K164" s="62">
        <v>0</v>
      </c>
      <c r="L164" s="62">
        <v>0</v>
      </c>
      <c r="M164" s="62">
        <v>0</v>
      </c>
      <c r="N164" s="62">
        <v>0</v>
      </c>
      <c r="O164" s="62">
        <v>0</v>
      </c>
      <c r="P164" s="62">
        <v>0</v>
      </c>
    </row>
    <row r="165" spans="1:16" x14ac:dyDescent="0.25">
      <c r="A165" s="47">
        <v>140</v>
      </c>
      <c r="B165" s="48" t="s">
        <v>752</v>
      </c>
      <c r="C165" s="62">
        <v>97.6</v>
      </c>
      <c r="D165" s="62">
        <v>3499281</v>
      </c>
      <c r="E165" s="62">
        <v>97.6</v>
      </c>
      <c r="F165" s="62">
        <v>3499281</v>
      </c>
      <c r="G165" s="62">
        <v>0</v>
      </c>
      <c r="H165" s="62">
        <v>0</v>
      </c>
      <c r="I165" s="62">
        <v>0</v>
      </c>
      <c r="J165" s="62">
        <v>0</v>
      </c>
      <c r="K165" s="62">
        <v>0</v>
      </c>
      <c r="L165" s="62">
        <v>0</v>
      </c>
      <c r="M165" s="62">
        <v>0</v>
      </c>
      <c r="N165" s="62">
        <v>0</v>
      </c>
      <c r="O165" s="62">
        <v>0</v>
      </c>
      <c r="P165" s="62">
        <v>0</v>
      </c>
    </row>
    <row r="166" spans="1:16" x14ac:dyDescent="0.25">
      <c r="A166" s="47">
        <v>141</v>
      </c>
      <c r="B166" s="48" t="s">
        <v>582</v>
      </c>
      <c r="C166" s="62">
        <v>112.6</v>
      </c>
      <c r="D166" s="62">
        <v>4069042</v>
      </c>
      <c r="E166" s="62">
        <v>112.6</v>
      </c>
      <c r="F166" s="62">
        <v>4069042</v>
      </c>
      <c r="G166" s="62">
        <v>0</v>
      </c>
      <c r="H166" s="62">
        <v>0</v>
      </c>
      <c r="I166" s="62">
        <v>0</v>
      </c>
      <c r="J166" s="62">
        <v>0</v>
      </c>
      <c r="K166" s="62">
        <v>0</v>
      </c>
      <c r="L166" s="62">
        <v>0</v>
      </c>
      <c r="M166" s="62">
        <v>0</v>
      </c>
      <c r="N166" s="62">
        <v>0</v>
      </c>
      <c r="O166" s="62">
        <v>0</v>
      </c>
      <c r="P166" s="62">
        <v>0</v>
      </c>
    </row>
    <row r="167" spans="1:16" x14ac:dyDescent="0.25">
      <c r="A167" s="47">
        <v>142</v>
      </c>
      <c r="B167" s="48" t="s">
        <v>544</v>
      </c>
      <c r="C167" s="62">
        <v>160.80000000000001</v>
      </c>
      <c r="D167" s="62">
        <v>5426791</v>
      </c>
      <c r="E167" s="62">
        <v>160.80000000000001</v>
      </c>
      <c r="F167" s="62">
        <v>5426791</v>
      </c>
      <c r="G167" s="62">
        <v>0</v>
      </c>
      <c r="H167" s="62">
        <v>0</v>
      </c>
      <c r="I167" s="62">
        <v>0</v>
      </c>
      <c r="J167" s="62">
        <v>0</v>
      </c>
      <c r="K167" s="62">
        <v>0</v>
      </c>
      <c r="L167" s="62">
        <v>0</v>
      </c>
      <c r="M167" s="62">
        <v>0</v>
      </c>
      <c r="N167" s="62">
        <v>0</v>
      </c>
      <c r="O167" s="62">
        <v>0</v>
      </c>
      <c r="P167" s="62">
        <v>0</v>
      </c>
    </row>
    <row r="168" spans="1:16" s="64" customFormat="1" ht="26.25" customHeight="1" x14ac:dyDescent="0.25">
      <c r="A168" s="122" t="s">
        <v>583</v>
      </c>
      <c r="B168" s="123"/>
      <c r="C168" s="63">
        <v>0</v>
      </c>
      <c r="D168" s="63">
        <v>0</v>
      </c>
      <c r="E168" s="63">
        <v>0</v>
      </c>
      <c r="F168" s="63">
        <v>0</v>
      </c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0</v>
      </c>
      <c r="N168" s="63">
        <v>0</v>
      </c>
      <c r="O168" s="63">
        <v>0</v>
      </c>
      <c r="P168" s="63">
        <v>0</v>
      </c>
    </row>
    <row r="169" spans="1:16" s="64" customFormat="1" ht="15.75" customHeight="1" x14ac:dyDescent="0.25">
      <c r="A169" s="122" t="s">
        <v>197</v>
      </c>
      <c r="B169" s="123"/>
      <c r="C169" s="63">
        <v>28296.49</v>
      </c>
      <c r="D169" s="63">
        <v>1005538171</v>
      </c>
      <c r="E169" s="63">
        <v>28296.49</v>
      </c>
      <c r="F169" s="63">
        <v>1005538171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</row>
    <row r="170" spans="1:16" s="64" customFormat="1" ht="26.25" customHeight="1" x14ac:dyDescent="0.25">
      <c r="A170" s="122" t="s">
        <v>584</v>
      </c>
      <c r="B170" s="123"/>
      <c r="C170" s="63">
        <v>28296.49</v>
      </c>
      <c r="D170" s="63">
        <v>1005538171</v>
      </c>
      <c r="E170" s="63">
        <v>28296.49</v>
      </c>
      <c r="F170" s="63">
        <v>1005538171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</row>
    <row r="171" spans="1:16" s="64" customFormat="1" ht="14.25" customHeight="1" x14ac:dyDescent="0.25">
      <c r="A171" s="122" t="s">
        <v>545</v>
      </c>
      <c r="B171" s="123"/>
      <c r="C171" s="63">
        <v>28296.49</v>
      </c>
      <c r="D171" s="63">
        <v>1005538171</v>
      </c>
      <c r="E171" s="63">
        <v>28296.49</v>
      </c>
      <c r="F171" s="63">
        <v>1005538171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  <c r="O171" s="63">
        <v>0</v>
      </c>
      <c r="P171" s="63">
        <v>0</v>
      </c>
    </row>
    <row r="172" spans="1:16" x14ac:dyDescent="0.25">
      <c r="A172" s="47">
        <v>143</v>
      </c>
      <c r="B172" s="48" t="s">
        <v>585</v>
      </c>
      <c r="C172" s="62">
        <v>164.2</v>
      </c>
      <c r="D172" s="62">
        <v>8039445</v>
      </c>
      <c r="E172" s="62">
        <v>164.2</v>
      </c>
      <c r="F172" s="62">
        <v>8039445</v>
      </c>
      <c r="G172" s="62">
        <v>0</v>
      </c>
      <c r="H172" s="62">
        <v>0</v>
      </c>
      <c r="I172" s="62">
        <v>0</v>
      </c>
      <c r="J172" s="62">
        <v>0</v>
      </c>
      <c r="K172" s="62">
        <v>0</v>
      </c>
      <c r="L172" s="62">
        <v>0</v>
      </c>
      <c r="M172" s="62">
        <v>0</v>
      </c>
      <c r="N172" s="62">
        <v>0</v>
      </c>
      <c r="O172" s="62">
        <v>0</v>
      </c>
      <c r="P172" s="62">
        <v>0</v>
      </c>
    </row>
    <row r="173" spans="1:16" x14ac:dyDescent="0.25">
      <c r="A173" s="47">
        <v>144</v>
      </c>
      <c r="B173" s="48" t="s">
        <v>586</v>
      </c>
      <c r="C173" s="62">
        <v>118.7</v>
      </c>
      <c r="D173" s="62">
        <v>6700607</v>
      </c>
      <c r="E173" s="62">
        <v>118.7</v>
      </c>
      <c r="F173" s="62">
        <v>6700607</v>
      </c>
      <c r="G173" s="62">
        <v>0</v>
      </c>
      <c r="H173" s="62">
        <v>0</v>
      </c>
      <c r="I173" s="62">
        <v>0</v>
      </c>
      <c r="J173" s="62">
        <v>0</v>
      </c>
      <c r="K173" s="62">
        <v>0</v>
      </c>
      <c r="L173" s="62">
        <v>0</v>
      </c>
      <c r="M173" s="62">
        <v>0</v>
      </c>
      <c r="N173" s="62">
        <v>0</v>
      </c>
      <c r="O173" s="62">
        <v>0</v>
      </c>
      <c r="P173" s="62">
        <v>0</v>
      </c>
    </row>
    <row r="174" spans="1:16" x14ac:dyDescent="0.25">
      <c r="A174" s="47">
        <v>145</v>
      </c>
      <c r="B174" s="48" t="s">
        <v>587</v>
      </c>
      <c r="C174" s="62">
        <v>94.3</v>
      </c>
      <c r="D174" s="62">
        <v>5982637</v>
      </c>
      <c r="E174" s="62">
        <v>94.3</v>
      </c>
      <c r="F174" s="62">
        <v>5982637</v>
      </c>
      <c r="G174" s="62">
        <v>0</v>
      </c>
      <c r="H174" s="62">
        <v>0</v>
      </c>
      <c r="I174" s="62">
        <v>0</v>
      </c>
      <c r="J174" s="62">
        <v>0</v>
      </c>
      <c r="K174" s="62">
        <v>0</v>
      </c>
      <c r="L174" s="62">
        <v>0</v>
      </c>
      <c r="M174" s="62">
        <v>0</v>
      </c>
      <c r="N174" s="62">
        <v>0</v>
      </c>
      <c r="O174" s="62">
        <v>0</v>
      </c>
      <c r="P174" s="62">
        <v>0</v>
      </c>
    </row>
    <row r="175" spans="1:16" x14ac:dyDescent="0.25">
      <c r="A175" s="47">
        <v>146</v>
      </c>
      <c r="B175" s="48" t="s">
        <v>588</v>
      </c>
      <c r="C175" s="62">
        <v>107.4</v>
      </c>
      <c r="D175" s="62">
        <v>6368105</v>
      </c>
      <c r="E175" s="62">
        <v>107.4</v>
      </c>
      <c r="F175" s="62">
        <v>6368105</v>
      </c>
      <c r="G175" s="62">
        <v>0</v>
      </c>
      <c r="H175" s="62">
        <v>0</v>
      </c>
      <c r="I175" s="62">
        <v>0</v>
      </c>
      <c r="J175" s="62">
        <v>0</v>
      </c>
      <c r="K175" s="62">
        <v>0</v>
      </c>
      <c r="L175" s="62">
        <v>0</v>
      </c>
      <c r="M175" s="62">
        <v>0</v>
      </c>
      <c r="N175" s="62">
        <v>0</v>
      </c>
      <c r="O175" s="62">
        <v>0</v>
      </c>
      <c r="P175" s="62">
        <v>0</v>
      </c>
    </row>
    <row r="176" spans="1:16" x14ac:dyDescent="0.25">
      <c r="A176" s="47">
        <v>147</v>
      </c>
      <c r="B176" s="48" t="s">
        <v>589</v>
      </c>
      <c r="C176" s="62">
        <v>906.93</v>
      </c>
      <c r="D176" s="62">
        <v>29894275</v>
      </c>
      <c r="E176" s="62">
        <v>906.93</v>
      </c>
      <c r="F176" s="62">
        <v>29894275</v>
      </c>
      <c r="G176" s="62">
        <v>0</v>
      </c>
      <c r="H176" s="62">
        <v>0</v>
      </c>
      <c r="I176" s="62">
        <v>0</v>
      </c>
      <c r="J176" s="62">
        <v>0</v>
      </c>
      <c r="K176" s="62">
        <v>0</v>
      </c>
      <c r="L176" s="62">
        <v>0</v>
      </c>
      <c r="M176" s="62">
        <v>0</v>
      </c>
      <c r="N176" s="62">
        <v>0</v>
      </c>
      <c r="O176" s="62">
        <v>0</v>
      </c>
      <c r="P176" s="62">
        <v>0</v>
      </c>
    </row>
    <row r="177" spans="1:16" x14ac:dyDescent="0.25">
      <c r="A177" s="47">
        <v>148</v>
      </c>
      <c r="B177" s="48" t="s">
        <v>590</v>
      </c>
      <c r="C177" s="62">
        <v>978.2</v>
      </c>
      <c r="D177" s="62">
        <v>31991395</v>
      </c>
      <c r="E177" s="62">
        <v>978.2</v>
      </c>
      <c r="F177" s="62">
        <v>31991395</v>
      </c>
      <c r="G177" s="62">
        <v>0</v>
      </c>
      <c r="H177" s="62">
        <v>0</v>
      </c>
      <c r="I177" s="62">
        <v>0</v>
      </c>
      <c r="J177" s="62">
        <v>0</v>
      </c>
      <c r="K177" s="62">
        <v>0</v>
      </c>
      <c r="L177" s="62">
        <v>0</v>
      </c>
      <c r="M177" s="62">
        <v>0</v>
      </c>
      <c r="N177" s="62">
        <v>0</v>
      </c>
      <c r="O177" s="62">
        <v>0</v>
      </c>
      <c r="P177" s="62">
        <v>0</v>
      </c>
    </row>
    <row r="178" spans="1:16" x14ac:dyDescent="0.25">
      <c r="A178" s="47">
        <v>149</v>
      </c>
      <c r="B178" s="48" t="s">
        <v>591</v>
      </c>
      <c r="C178" s="62">
        <v>717.8</v>
      </c>
      <c r="D178" s="62">
        <v>24329125</v>
      </c>
      <c r="E178" s="62">
        <v>717.8</v>
      </c>
      <c r="F178" s="62">
        <v>24329125</v>
      </c>
      <c r="G178" s="62">
        <v>0</v>
      </c>
      <c r="H178" s="62">
        <v>0</v>
      </c>
      <c r="I178" s="62">
        <v>0</v>
      </c>
      <c r="J178" s="62">
        <v>0</v>
      </c>
      <c r="K178" s="62">
        <v>0</v>
      </c>
      <c r="L178" s="62">
        <v>0</v>
      </c>
      <c r="M178" s="62">
        <v>0</v>
      </c>
      <c r="N178" s="62">
        <v>0</v>
      </c>
      <c r="O178" s="62">
        <v>0</v>
      </c>
      <c r="P178" s="62">
        <v>0</v>
      </c>
    </row>
    <row r="179" spans="1:16" x14ac:dyDescent="0.25">
      <c r="A179" s="47">
        <v>150</v>
      </c>
      <c r="B179" s="48" t="s">
        <v>592</v>
      </c>
      <c r="C179" s="62">
        <v>799.6</v>
      </c>
      <c r="D179" s="62">
        <v>26736090</v>
      </c>
      <c r="E179" s="62">
        <v>799.6</v>
      </c>
      <c r="F179" s="62">
        <v>26736090</v>
      </c>
      <c r="G179" s="62">
        <v>0</v>
      </c>
      <c r="H179" s="62">
        <v>0</v>
      </c>
      <c r="I179" s="62">
        <v>0</v>
      </c>
      <c r="J179" s="62">
        <v>0</v>
      </c>
      <c r="K179" s="62">
        <v>0</v>
      </c>
      <c r="L179" s="62">
        <v>0</v>
      </c>
      <c r="M179" s="62">
        <v>0</v>
      </c>
      <c r="N179" s="62">
        <v>0</v>
      </c>
      <c r="O179" s="62">
        <v>0</v>
      </c>
      <c r="P179" s="62">
        <v>0</v>
      </c>
    </row>
    <row r="180" spans="1:16" x14ac:dyDescent="0.25">
      <c r="A180" s="47">
        <v>151</v>
      </c>
      <c r="B180" s="48" t="s">
        <v>593</v>
      </c>
      <c r="C180" s="62">
        <v>486</v>
      </c>
      <c r="D180" s="62">
        <v>17508410</v>
      </c>
      <c r="E180" s="62">
        <v>486</v>
      </c>
      <c r="F180" s="62">
        <v>17508410</v>
      </c>
      <c r="G180" s="62">
        <v>0</v>
      </c>
      <c r="H180" s="62">
        <v>0</v>
      </c>
      <c r="I180" s="62">
        <v>0</v>
      </c>
      <c r="J180" s="62">
        <v>0</v>
      </c>
      <c r="K180" s="62">
        <v>0</v>
      </c>
      <c r="L180" s="62">
        <v>0</v>
      </c>
      <c r="M180" s="62">
        <v>0</v>
      </c>
      <c r="N180" s="62">
        <v>0</v>
      </c>
      <c r="O180" s="62">
        <v>0</v>
      </c>
      <c r="P180" s="62">
        <v>0</v>
      </c>
    </row>
    <row r="181" spans="1:16" x14ac:dyDescent="0.25">
      <c r="A181" s="47">
        <v>152</v>
      </c>
      <c r="B181" s="48" t="s">
        <v>594</v>
      </c>
      <c r="C181" s="62">
        <v>173.6</v>
      </c>
      <c r="D181" s="62">
        <v>8316040</v>
      </c>
      <c r="E181" s="62">
        <v>173.6</v>
      </c>
      <c r="F181" s="62">
        <v>8316040</v>
      </c>
      <c r="G181" s="62">
        <v>0</v>
      </c>
      <c r="H181" s="62">
        <v>0</v>
      </c>
      <c r="I181" s="62">
        <v>0</v>
      </c>
      <c r="J181" s="62">
        <v>0</v>
      </c>
      <c r="K181" s="62">
        <v>0</v>
      </c>
      <c r="L181" s="62">
        <v>0</v>
      </c>
      <c r="M181" s="62">
        <v>0</v>
      </c>
      <c r="N181" s="62">
        <v>0</v>
      </c>
      <c r="O181" s="62">
        <v>0</v>
      </c>
      <c r="P181" s="62">
        <v>0</v>
      </c>
    </row>
    <row r="182" spans="1:16" x14ac:dyDescent="0.25">
      <c r="A182" s="47">
        <v>153</v>
      </c>
      <c r="B182" s="48" t="s">
        <v>595</v>
      </c>
      <c r="C182" s="62">
        <v>263.39999999999998</v>
      </c>
      <c r="D182" s="62">
        <v>10958405</v>
      </c>
      <c r="E182" s="62">
        <v>263.39999999999998</v>
      </c>
      <c r="F182" s="62">
        <v>10958405</v>
      </c>
      <c r="G182" s="62">
        <v>0</v>
      </c>
      <c r="H182" s="62">
        <v>0</v>
      </c>
      <c r="I182" s="62">
        <v>0</v>
      </c>
      <c r="J182" s="62">
        <v>0</v>
      </c>
      <c r="K182" s="62">
        <v>0</v>
      </c>
      <c r="L182" s="62">
        <v>0</v>
      </c>
      <c r="M182" s="62">
        <v>0</v>
      </c>
      <c r="N182" s="62">
        <v>0</v>
      </c>
      <c r="O182" s="62">
        <v>0</v>
      </c>
      <c r="P182" s="62">
        <v>0</v>
      </c>
    </row>
    <row r="183" spans="1:16" x14ac:dyDescent="0.25">
      <c r="A183" s="47">
        <v>154</v>
      </c>
      <c r="B183" s="48" t="s">
        <v>596</v>
      </c>
      <c r="C183" s="62">
        <v>78.3</v>
      </c>
      <c r="D183" s="62">
        <v>5511837</v>
      </c>
      <c r="E183" s="62">
        <v>78.3</v>
      </c>
      <c r="F183" s="62">
        <v>5511837</v>
      </c>
      <c r="G183" s="62">
        <v>0</v>
      </c>
      <c r="H183" s="62">
        <v>0</v>
      </c>
      <c r="I183" s="62">
        <v>0</v>
      </c>
      <c r="J183" s="62">
        <v>0</v>
      </c>
      <c r="K183" s="62">
        <v>0</v>
      </c>
      <c r="L183" s="62">
        <v>0</v>
      </c>
      <c r="M183" s="62">
        <v>0</v>
      </c>
      <c r="N183" s="62">
        <v>0</v>
      </c>
      <c r="O183" s="62">
        <v>0</v>
      </c>
      <c r="P183" s="62">
        <v>0</v>
      </c>
    </row>
    <row r="184" spans="1:16" x14ac:dyDescent="0.25">
      <c r="A184" s="47">
        <v>155</v>
      </c>
      <c r="B184" s="48" t="s">
        <v>597</v>
      </c>
      <c r="C184" s="62">
        <v>462.3</v>
      </c>
      <c r="D184" s="62">
        <v>13603177</v>
      </c>
      <c r="E184" s="62">
        <v>462.3</v>
      </c>
      <c r="F184" s="62">
        <v>13603177</v>
      </c>
      <c r="G184" s="62">
        <v>0</v>
      </c>
      <c r="H184" s="62">
        <v>0</v>
      </c>
      <c r="I184" s="62">
        <v>0</v>
      </c>
      <c r="J184" s="62">
        <v>0</v>
      </c>
      <c r="K184" s="62">
        <v>0</v>
      </c>
      <c r="L184" s="62">
        <v>0</v>
      </c>
      <c r="M184" s="62">
        <v>0</v>
      </c>
      <c r="N184" s="62">
        <v>0</v>
      </c>
      <c r="O184" s="62">
        <v>0</v>
      </c>
      <c r="P184" s="62">
        <v>0</v>
      </c>
    </row>
    <row r="185" spans="1:16" x14ac:dyDescent="0.25">
      <c r="A185" s="47">
        <v>156</v>
      </c>
      <c r="B185" s="48" t="s">
        <v>778</v>
      </c>
      <c r="C185" s="62">
        <v>195.4</v>
      </c>
      <c r="D185" s="62">
        <v>8957505</v>
      </c>
      <c r="E185" s="62">
        <v>195.4</v>
      </c>
      <c r="F185" s="62">
        <v>8957505</v>
      </c>
      <c r="G185" s="62">
        <v>0</v>
      </c>
      <c r="H185" s="62">
        <v>0</v>
      </c>
      <c r="I185" s="62">
        <v>0</v>
      </c>
      <c r="J185" s="62">
        <v>0</v>
      </c>
      <c r="K185" s="62">
        <v>0</v>
      </c>
      <c r="L185" s="62">
        <v>0</v>
      </c>
      <c r="M185" s="62">
        <v>0</v>
      </c>
      <c r="N185" s="62">
        <v>0</v>
      </c>
      <c r="O185" s="62">
        <v>0</v>
      </c>
      <c r="P185" s="62">
        <v>0</v>
      </c>
    </row>
    <row r="186" spans="1:16" x14ac:dyDescent="0.25">
      <c r="A186" s="47">
        <v>157</v>
      </c>
      <c r="B186" s="48" t="s">
        <v>779</v>
      </c>
      <c r="C186" s="62">
        <v>195</v>
      </c>
      <c r="D186" s="62">
        <v>8945735</v>
      </c>
      <c r="E186" s="62">
        <v>195</v>
      </c>
      <c r="F186" s="62">
        <v>8945735</v>
      </c>
      <c r="G186" s="62">
        <v>0</v>
      </c>
      <c r="H186" s="62">
        <v>0</v>
      </c>
      <c r="I186" s="62">
        <v>0</v>
      </c>
      <c r="J186" s="62">
        <v>0</v>
      </c>
      <c r="K186" s="62">
        <v>0</v>
      </c>
      <c r="L186" s="62">
        <v>0</v>
      </c>
      <c r="M186" s="62">
        <v>0</v>
      </c>
      <c r="N186" s="62">
        <v>0</v>
      </c>
      <c r="O186" s="62">
        <v>0</v>
      </c>
      <c r="P186" s="62">
        <v>0</v>
      </c>
    </row>
    <row r="187" spans="1:16" x14ac:dyDescent="0.25">
      <c r="A187" s="47">
        <v>158</v>
      </c>
      <c r="B187" s="48" t="s">
        <v>780</v>
      </c>
      <c r="C187" s="62">
        <v>293.2</v>
      </c>
      <c r="D187" s="62">
        <v>11835270</v>
      </c>
      <c r="E187" s="62">
        <v>293.2</v>
      </c>
      <c r="F187" s="62">
        <v>11835270</v>
      </c>
      <c r="G187" s="62">
        <v>0</v>
      </c>
      <c r="H187" s="62">
        <v>0</v>
      </c>
      <c r="I187" s="62">
        <v>0</v>
      </c>
      <c r="J187" s="62">
        <v>0</v>
      </c>
      <c r="K187" s="62">
        <v>0</v>
      </c>
      <c r="L187" s="62">
        <v>0</v>
      </c>
      <c r="M187" s="62">
        <v>0</v>
      </c>
      <c r="N187" s="62">
        <v>0</v>
      </c>
      <c r="O187" s="62">
        <v>0</v>
      </c>
      <c r="P187" s="62">
        <v>0</v>
      </c>
    </row>
    <row r="188" spans="1:16" x14ac:dyDescent="0.25">
      <c r="A188" s="47">
        <v>159</v>
      </c>
      <c r="B188" s="48" t="s">
        <v>781</v>
      </c>
      <c r="C188" s="62">
        <v>243.7</v>
      </c>
      <c r="D188" s="62">
        <v>10378732</v>
      </c>
      <c r="E188" s="62">
        <v>243.7</v>
      </c>
      <c r="F188" s="62">
        <v>10378732</v>
      </c>
      <c r="G188" s="62">
        <v>0</v>
      </c>
      <c r="H188" s="62">
        <v>0</v>
      </c>
      <c r="I188" s="62">
        <v>0</v>
      </c>
      <c r="J188" s="62">
        <v>0</v>
      </c>
      <c r="K188" s="62">
        <v>0</v>
      </c>
      <c r="L188" s="62">
        <v>0</v>
      </c>
      <c r="M188" s="62">
        <v>0</v>
      </c>
      <c r="N188" s="62">
        <v>0</v>
      </c>
      <c r="O188" s="62">
        <v>0</v>
      </c>
      <c r="P188" s="62">
        <v>0</v>
      </c>
    </row>
    <row r="189" spans="1:16" x14ac:dyDescent="0.25">
      <c r="A189" s="47">
        <v>160</v>
      </c>
      <c r="B189" s="48" t="s">
        <v>782</v>
      </c>
      <c r="C189" s="62">
        <v>180.4</v>
      </c>
      <c r="D189" s="62">
        <v>8516130</v>
      </c>
      <c r="E189" s="62">
        <v>180.4</v>
      </c>
      <c r="F189" s="62">
        <v>8516130</v>
      </c>
      <c r="G189" s="62">
        <v>0</v>
      </c>
      <c r="H189" s="62">
        <v>0</v>
      </c>
      <c r="I189" s="62">
        <v>0</v>
      </c>
      <c r="J189" s="62">
        <v>0</v>
      </c>
      <c r="K189" s="62">
        <v>0</v>
      </c>
      <c r="L189" s="62">
        <v>0</v>
      </c>
      <c r="M189" s="62">
        <v>0</v>
      </c>
      <c r="N189" s="62">
        <v>0</v>
      </c>
      <c r="O189" s="62">
        <v>0</v>
      </c>
      <c r="P189" s="62">
        <v>0</v>
      </c>
    </row>
    <row r="190" spans="1:16" x14ac:dyDescent="0.25">
      <c r="A190" s="47">
        <v>161</v>
      </c>
      <c r="B190" s="48" t="s">
        <v>783</v>
      </c>
      <c r="C190" s="62">
        <v>119.2</v>
      </c>
      <c r="D190" s="62">
        <v>6715320</v>
      </c>
      <c r="E190" s="62">
        <v>119.2</v>
      </c>
      <c r="F190" s="62">
        <v>6715320</v>
      </c>
      <c r="G190" s="62">
        <v>0</v>
      </c>
      <c r="H190" s="62">
        <v>0</v>
      </c>
      <c r="I190" s="62">
        <v>0</v>
      </c>
      <c r="J190" s="62">
        <v>0</v>
      </c>
      <c r="K190" s="62">
        <v>0</v>
      </c>
      <c r="L190" s="62">
        <v>0</v>
      </c>
      <c r="M190" s="62">
        <v>0</v>
      </c>
      <c r="N190" s="62">
        <v>0</v>
      </c>
      <c r="O190" s="62">
        <v>0</v>
      </c>
      <c r="P190" s="62">
        <v>0</v>
      </c>
    </row>
    <row r="191" spans="1:16" x14ac:dyDescent="0.25">
      <c r="A191" s="47">
        <v>162</v>
      </c>
      <c r="B191" s="48" t="s">
        <v>784</v>
      </c>
      <c r="C191" s="62">
        <v>158.69999999999999</v>
      </c>
      <c r="D191" s="62">
        <v>7877607</v>
      </c>
      <c r="E191" s="62">
        <v>158.69999999999999</v>
      </c>
      <c r="F191" s="62">
        <v>7877607</v>
      </c>
      <c r="G191" s="62">
        <v>0</v>
      </c>
      <c r="H191" s="62">
        <v>0</v>
      </c>
      <c r="I191" s="62">
        <v>0</v>
      </c>
      <c r="J191" s="62">
        <v>0</v>
      </c>
      <c r="K191" s="62">
        <v>0</v>
      </c>
      <c r="L191" s="62">
        <v>0</v>
      </c>
      <c r="M191" s="62">
        <v>0</v>
      </c>
      <c r="N191" s="62">
        <v>0</v>
      </c>
      <c r="O191" s="62">
        <v>0</v>
      </c>
      <c r="P191" s="62">
        <v>0</v>
      </c>
    </row>
    <row r="192" spans="1:16" x14ac:dyDescent="0.25">
      <c r="A192" s="47">
        <v>163</v>
      </c>
      <c r="B192" s="48" t="s">
        <v>785</v>
      </c>
      <c r="C192" s="62">
        <v>2678.9</v>
      </c>
      <c r="D192" s="62">
        <v>82034493</v>
      </c>
      <c r="E192" s="62">
        <v>2678.9</v>
      </c>
      <c r="F192" s="62">
        <v>82034493</v>
      </c>
      <c r="G192" s="62">
        <v>0</v>
      </c>
      <c r="H192" s="62">
        <v>0</v>
      </c>
      <c r="I192" s="62">
        <v>0</v>
      </c>
      <c r="J192" s="62">
        <v>0</v>
      </c>
      <c r="K192" s="62">
        <v>0</v>
      </c>
      <c r="L192" s="62">
        <v>0</v>
      </c>
      <c r="M192" s="62">
        <v>0</v>
      </c>
      <c r="N192" s="62">
        <v>0</v>
      </c>
      <c r="O192" s="62">
        <v>0</v>
      </c>
      <c r="P192" s="62">
        <v>0</v>
      </c>
    </row>
    <row r="193" spans="1:16" x14ac:dyDescent="0.25">
      <c r="A193" s="47">
        <v>164</v>
      </c>
      <c r="B193" s="48" t="s">
        <v>786</v>
      </c>
      <c r="C193" s="62">
        <v>692.8</v>
      </c>
      <c r="D193" s="62">
        <v>23283027</v>
      </c>
      <c r="E193" s="62">
        <v>692.8</v>
      </c>
      <c r="F193" s="62">
        <v>23283027</v>
      </c>
      <c r="G193" s="62">
        <v>0</v>
      </c>
      <c r="H193" s="62">
        <v>0</v>
      </c>
      <c r="I193" s="62">
        <v>0</v>
      </c>
      <c r="J193" s="62">
        <v>0</v>
      </c>
      <c r="K193" s="62">
        <v>0</v>
      </c>
      <c r="L193" s="62">
        <v>0</v>
      </c>
      <c r="M193" s="62">
        <v>0</v>
      </c>
      <c r="N193" s="62">
        <v>0</v>
      </c>
      <c r="O193" s="62">
        <v>0</v>
      </c>
      <c r="P193" s="62">
        <v>0</v>
      </c>
    </row>
    <row r="194" spans="1:16" x14ac:dyDescent="0.25">
      <c r="A194" s="47">
        <v>165</v>
      </c>
      <c r="B194" s="48" t="s">
        <v>598</v>
      </c>
      <c r="C194" s="62">
        <v>55.7</v>
      </c>
      <c r="D194" s="62">
        <v>1638972</v>
      </c>
      <c r="E194" s="62">
        <v>55.7</v>
      </c>
      <c r="F194" s="62">
        <v>1638972</v>
      </c>
      <c r="G194" s="62">
        <v>0</v>
      </c>
      <c r="H194" s="62">
        <v>0</v>
      </c>
      <c r="I194" s="62">
        <v>0</v>
      </c>
      <c r="J194" s="62">
        <v>0</v>
      </c>
      <c r="K194" s="62">
        <v>0</v>
      </c>
      <c r="L194" s="62">
        <v>0</v>
      </c>
      <c r="M194" s="62">
        <v>0</v>
      </c>
      <c r="N194" s="62">
        <v>0</v>
      </c>
      <c r="O194" s="62">
        <v>0</v>
      </c>
      <c r="P194" s="62">
        <v>0</v>
      </c>
    </row>
    <row r="195" spans="1:16" x14ac:dyDescent="0.25">
      <c r="A195" s="47">
        <v>166</v>
      </c>
      <c r="B195" s="48" t="s">
        <v>787</v>
      </c>
      <c r="C195" s="62">
        <v>148.5</v>
      </c>
      <c r="D195" s="62">
        <v>7577472</v>
      </c>
      <c r="E195" s="62">
        <v>148.5</v>
      </c>
      <c r="F195" s="62">
        <v>7577472</v>
      </c>
      <c r="G195" s="62">
        <v>0</v>
      </c>
      <c r="H195" s="62">
        <v>0</v>
      </c>
      <c r="I195" s="62">
        <v>0</v>
      </c>
      <c r="J195" s="62">
        <v>0</v>
      </c>
      <c r="K195" s="62">
        <v>0</v>
      </c>
      <c r="L195" s="62">
        <v>0</v>
      </c>
      <c r="M195" s="62">
        <v>0</v>
      </c>
      <c r="N195" s="62">
        <v>0</v>
      </c>
      <c r="O195" s="62">
        <v>0</v>
      </c>
      <c r="P195" s="62">
        <v>0</v>
      </c>
    </row>
    <row r="196" spans="1:16" x14ac:dyDescent="0.25">
      <c r="A196" s="47">
        <v>167</v>
      </c>
      <c r="B196" s="48" t="s">
        <v>788</v>
      </c>
      <c r="C196" s="62">
        <v>466.5</v>
      </c>
      <c r="D196" s="62">
        <v>16934622</v>
      </c>
      <c r="E196" s="62">
        <v>466.5</v>
      </c>
      <c r="F196" s="62">
        <v>16934622</v>
      </c>
      <c r="G196" s="62">
        <v>0</v>
      </c>
      <c r="H196" s="62">
        <v>0</v>
      </c>
      <c r="I196" s="62">
        <v>0</v>
      </c>
      <c r="J196" s="62">
        <v>0</v>
      </c>
      <c r="K196" s="62">
        <v>0</v>
      </c>
      <c r="L196" s="62">
        <v>0</v>
      </c>
      <c r="M196" s="62">
        <v>0</v>
      </c>
      <c r="N196" s="62">
        <v>0</v>
      </c>
      <c r="O196" s="62">
        <v>0</v>
      </c>
      <c r="P196" s="62">
        <v>0</v>
      </c>
    </row>
    <row r="197" spans="1:16" x14ac:dyDescent="0.25">
      <c r="A197" s="47">
        <v>168</v>
      </c>
      <c r="B197" s="48" t="s">
        <v>789</v>
      </c>
      <c r="C197" s="62">
        <v>518.6</v>
      </c>
      <c r="D197" s="62">
        <v>18467665</v>
      </c>
      <c r="E197" s="62">
        <v>518.6</v>
      </c>
      <c r="F197" s="62">
        <v>18467665</v>
      </c>
      <c r="G197" s="62">
        <v>0</v>
      </c>
      <c r="H197" s="62">
        <v>0</v>
      </c>
      <c r="I197" s="62">
        <v>0</v>
      </c>
      <c r="J197" s="62">
        <v>0</v>
      </c>
      <c r="K197" s="62">
        <v>0</v>
      </c>
      <c r="L197" s="62">
        <v>0</v>
      </c>
      <c r="M197" s="62">
        <v>0</v>
      </c>
      <c r="N197" s="62">
        <v>0</v>
      </c>
      <c r="O197" s="62">
        <v>0</v>
      </c>
      <c r="P197" s="62">
        <v>0</v>
      </c>
    </row>
    <row r="198" spans="1:16" x14ac:dyDescent="0.25">
      <c r="A198" s="47">
        <v>169</v>
      </c>
      <c r="B198" s="48" t="s">
        <v>790</v>
      </c>
      <c r="C198" s="62">
        <v>96.2</v>
      </c>
      <c r="D198" s="62">
        <v>6038545</v>
      </c>
      <c r="E198" s="62">
        <v>96.2</v>
      </c>
      <c r="F198" s="62">
        <v>6038545</v>
      </c>
      <c r="G198" s="62">
        <v>0</v>
      </c>
      <c r="H198" s="62">
        <v>0</v>
      </c>
      <c r="I198" s="62">
        <v>0</v>
      </c>
      <c r="J198" s="62">
        <v>0</v>
      </c>
      <c r="K198" s="62">
        <v>0</v>
      </c>
      <c r="L198" s="62">
        <v>0</v>
      </c>
      <c r="M198" s="62">
        <v>0</v>
      </c>
      <c r="N198" s="62">
        <v>0</v>
      </c>
      <c r="O198" s="62">
        <v>0</v>
      </c>
      <c r="P198" s="62">
        <v>0</v>
      </c>
    </row>
    <row r="199" spans="1:16" x14ac:dyDescent="0.25">
      <c r="A199" s="47">
        <v>170</v>
      </c>
      <c r="B199" s="48" t="s">
        <v>791</v>
      </c>
      <c r="C199" s="62">
        <v>67.7</v>
      </c>
      <c r="D199" s="62">
        <v>5199932</v>
      </c>
      <c r="E199" s="62">
        <v>67.7</v>
      </c>
      <c r="F199" s="62">
        <v>5199932</v>
      </c>
      <c r="G199" s="62">
        <v>0</v>
      </c>
      <c r="H199" s="62">
        <v>0</v>
      </c>
      <c r="I199" s="62">
        <v>0</v>
      </c>
      <c r="J199" s="62">
        <v>0</v>
      </c>
      <c r="K199" s="62">
        <v>0</v>
      </c>
      <c r="L199" s="62">
        <v>0</v>
      </c>
      <c r="M199" s="62">
        <v>0</v>
      </c>
      <c r="N199" s="62">
        <v>0</v>
      </c>
      <c r="O199" s="62">
        <v>0</v>
      </c>
      <c r="P199" s="62">
        <v>0</v>
      </c>
    </row>
    <row r="200" spans="1:16" x14ac:dyDescent="0.25">
      <c r="A200" s="47">
        <v>171</v>
      </c>
      <c r="B200" s="48" t="s">
        <v>792</v>
      </c>
      <c r="C200" s="62">
        <v>289.39999999999998</v>
      </c>
      <c r="D200" s="62">
        <v>11723455</v>
      </c>
      <c r="E200" s="62">
        <v>289.39999999999998</v>
      </c>
      <c r="F200" s="62">
        <v>11723455</v>
      </c>
      <c r="G200" s="62">
        <v>0</v>
      </c>
      <c r="H200" s="62">
        <v>0</v>
      </c>
      <c r="I200" s="62">
        <v>0</v>
      </c>
      <c r="J200" s="62">
        <v>0</v>
      </c>
      <c r="K200" s="62">
        <v>0</v>
      </c>
      <c r="L200" s="62">
        <v>0</v>
      </c>
      <c r="M200" s="62">
        <v>0</v>
      </c>
      <c r="N200" s="62">
        <v>0</v>
      </c>
      <c r="O200" s="62">
        <v>0</v>
      </c>
      <c r="P200" s="62">
        <v>0</v>
      </c>
    </row>
    <row r="201" spans="1:16" x14ac:dyDescent="0.25">
      <c r="A201" s="47">
        <v>172</v>
      </c>
      <c r="B201" s="48" t="s">
        <v>793</v>
      </c>
      <c r="C201" s="62">
        <v>265.89999999999998</v>
      </c>
      <c r="D201" s="62">
        <v>11031967</v>
      </c>
      <c r="E201" s="62">
        <v>265.89999999999998</v>
      </c>
      <c r="F201" s="62">
        <v>11031967</v>
      </c>
      <c r="G201" s="62">
        <v>0</v>
      </c>
      <c r="H201" s="62">
        <v>0</v>
      </c>
      <c r="I201" s="62">
        <v>0</v>
      </c>
      <c r="J201" s="62">
        <v>0</v>
      </c>
      <c r="K201" s="62">
        <v>0</v>
      </c>
      <c r="L201" s="62">
        <v>0</v>
      </c>
      <c r="M201" s="62">
        <v>0</v>
      </c>
      <c r="N201" s="62">
        <v>0</v>
      </c>
      <c r="O201" s="62">
        <v>0</v>
      </c>
      <c r="P201" s="62">
        <v>0</v>
      </c>
    </row>
    <row r="202" spans="1:16" x14ac:dyDescent="0.25">
      <c r="A202" s="47">
        <v>173</v>
      </c>
      <c r="B202" s="48" t="s">
        <v>794</v>
      </c>
      <c r="C202" s="62">
        <v>479.9</v>
      </c>
      <c r="D202" s="62">
        <v>17328917</v>
      </c>
      <c r="E202" s="62">
        <v>479.9</v>
      </c>
      <c r="F202" s="62">
        <v>17328917</v>
      </c>
      <c r="G202" s="62">
        <v>0</v>
      </c>
      <c r="H202" s="62">
        <v>0</v>
      </c>
      <c r="I202" s="62">
        <v>0</v>
      </c>
      <c r="J202" s="62">
        <v>0</v>
      </c>
      <c r="K202" s="62">
        <v>0</v>
      </c>
      <c r="L202" s="62">
        <v>0</v>
      </c>
      <c r="M202" s="62">
        <v>0</v>
      </c>
      <c r="N202" s="62">
        <v>0</v>
      </c>
      <c r="O202" s="62">
        <v>0</v>
      </c>
      <c r="P202" s="62">
        <v>0</v>
      </c>
    </row>
    <row r="203" spans="1:16" x14ac:dyDescent="0.25">
      <c r="A203" s="47">
        <v>174</v>
      </c>
      <c r="B203" s="48" t="s">
        <v>795</v>
      </c>
      <c r="C203" s="62">
        <v>178.9</v>
      </c>
      <c r="D203" s="62">
        <v>8471992</v>
      </c>
      <c r="E203" s="62">
        <v>178.9</v>
      </c>
      <c r="F203" s="62">
        <v>8471992</v>
      </c>
      <c r="G203" s="62">
        <v>0</v>
      </c>
      <c r="H203" s="62">
        <v>0</v>
      </c>
      <c r="I203" s="62">
        <v>0</v>
      </c>
      <c r="J203" s="62">
        <v>0</v>
      </c>
      <c r="K203" s="62">
        <v>0</v>
      </c>
      <c r="L203" s="62">
        <v>0</v>
      </c>
      <c r="M203" s="62">
        <v>0</v>
      </c>
      <c r="N203" s="62">
        <v>0</v>
      </c>
      <c r="O203" s="62">
        <v>0</v>
      </c>
      <c r="P203" s="62">
        <v>0</v>
      </c>
    </row>
    <row r="204" spans="1:16" x14ac:dyDescent="0.25">
      <c r="A204" s="47">
        <v>175</v>
      </c>
      <c r="B204" s="48" t="s">
        <v>796</v>
      </c>
      <c r="C204" s="62">
        <v>198.3</v>
      </c>
      <c r="D204" s="62">
        <v>9042837</v>
      </c>
      <c r="E204" s="62">
        <v>198.3</v>
      </c>
      <c r="F204" s="62">
        <v>9042837</v>
      </c>
      <c r="G204" s="62">
        <v>0</v>
      </c>
      <c r="H204" s="62">
        <v>0</v>
      </c>
      <c r="I204" s="62">
        <v>0</v>
      </c>
      <c r="J204" s="62">
        <v>0</v>
      </c>
      <c r="K204" s="62">
        <v>0</v>
      </c>
      <c r="L204" s="62">
        <v>0</v>
      </c>
      <c r="M204" s="62">
        <v>0</v>
      </c>
      <c r="N204" s="62">
        <v>0</v>
      </c>
      <c r="O204" s="62">
        <v>0</v>
      </c>
      <c r="P204" s="62">
        <v>0</v>
      </c>
    </row>
    <row r="205" spans="1:16" x14ac:dyDescent="0.25">
      <c r="A205" s="47">
        <v>176</v>
      </c>
      <c r="B205" s="48" t="s">
        <v>599</v>
      </c>
      <c r="C205" s="62">
        <v>2025.9</v>
      </c>
      <c r="D205" s="62">
        <v>62819967</v>
      </c>
      <c r="E205" s="62">
        <v>2025.9</v>
      </c>
      <c r="F205" s="62">
        <v>62819967</v>
      </c>
      <c r="G205" s="62">
        <v>0</v>
      </c>
      <c r="H205" s="62">
        <v>0</v>
      </c>
      <c r="I205" s="62">
        <v>0</v>
      </c>
      <c r="J205" s="62">
        <v>0</v>
      </c>
      <c r="K205" s="62">
        <v>0</v>
      </c>
      <c r="L205" s="62">
        <v>0</v>
      </c>
      <c r="M205" s="62">
        <v>0</v>
      </c>
      <c r="N205" s="62">
        <v>0</v>
      </c>
      <c r="O205" s="62">
        <v>0</v>
      </c>
      <c r="P205" s="62">
        <v>0</v>
      </c>
    </row>
    <row r="206" spans="1:16" x14ac:dyDescent="0.25">
      <c r="A206" s="47">
        <v>177</v>
      </c>
      <c r="B206" s="48" t="s">
        <v>600</v>
      </c>
      <c r="C206" s="62">
        <v>448.8</v>
      </c>
      <c r="D206" s="62">
        <v>16413800</v>
      </c>
      <c r="E206" s="62">
        <v>448.8</v>
      </c>
      <c r="F206" s="62">
        <v>16413800</v>
      </c>
      <c r="G206" s="62">
        <v>0</v>
      </c>
      <c r="H206" s="62">
        <v>0</v>
      </c>
      <c r="I206" s="62">
        <v>0</v>
      </c>
      <c r="J206" s="62">
        <v>0</v>
      </c>
      <c r="K206" s="62">
        <v>0</v>
      </c>
      <c r="L206" s="62">
        <v>0</v>
      </c>
      <c r="M206" s="62">
        <v>0</v>
      </c>
      <c r="N206" s="62">
        <v>0</v>
      </c>
      <c r="O206" s="62">
        <v>0</v>
      </c>
      <c r="P206" s="62">
        <v>0</v>
      </c>
    </row>
    <row r="207" spans="1:16" x14ac:dyDescent="0.25">
      <c r="A207" s="47">
        <v>178</v>
      </c>
      <c r="B207" s="48" t="s">
        <v>797</v>
      </c>
      <c r="C207" s="62">
        <v>503.16</v>
      </c>
      <c r="D207" s="62">
        <v>18013343</v>
      </c>
      <c r="E207" s="62">
        <v>503.16</v>
      </c>
      <c r="F207" s="62">
        <v>18013343</v>
      </c>
      <c r="G207" s="62">
        <v>0</v>
      </c>
      <c r="H207" s="62">
        <v>0</v>
      </c>
      <c r="I207" s="62">
        <v>0</v>
      </c>
      <c r="J207" s="62">
        <v>0</v>
      </c>
      <c r="K207" s="62">
        <v>0</v>
      </c>
      <c r="L207" s="62">
        <v>0</v>
      </c>
      <c r="M207" s="62">
        <v>0</v>
      </c>
      <c r="N207" s="62">
        <v>0</v>
      </c>
      <c r="O207" s="62">
        <v>0</v>
      </c>
      <c r="P207" s="62">
        <v>0</v>
      </c>
    </row>
    <row r="208" spans="1:16" x14ac:dyDescent="0.25">
      <c r="A208" s="47">
        <v>179</v>
      </c>
      <c r="B208" s="48" t="s">
        <v>798</v>
      </c>
      <c r="C208" s="62">
        <v>321.39999999999998</v>
      </c>
      <c r="D208" s="62">
        <v>12665055</v>
      </c>
      <c r="E208" s="62">
        <v>321.39999999999998</v>
      </c>
      <c r="F208" s="62">
        <v>12665055</v>
      </c>
      <c r="G208" s="62">
        <v>0</v>
      </c>
      <c r="H208" s="62">
        <v>0</v>
      </c>
      <c r="I208" s="62">
        <v>0</v>
      </c>
      <c r="J208" s="62">
        <v>0</v>
      </c>
      <c r="K208" s="62">
        <v>0</v>
      </c>
      <c r="L208" s="62">
        <v>0</v>
      </c>
      <c r="M208" s="62">
        <v>0</v>
      </c>
      <c r="N208" s="62">
        <v>0</v>
      </c>
      <c r="O208" s="62">
        <v>0</v>
      </c>
      <c r="P208" s="62">
        <v>0</v>
      </c>
    </row>
    <row r="209" spans="1:16" x14ac:dyDescent="0.25">
      <c r="A209" s="47">
        <v>180</v>
      </c>
      <c r="B209" s="48" t="s">
        <v>799</v>
      </c>
      <c r="C209" s="62">
        <v>60.9</v>
      </c>
      <c r="D209" s="62">
        <v>1791982</v>
      </c>
      <c r="E209" s="62">
        <v>60.9</v>
      </c>
      <c r="F209" s="62">
        <v>1791982</v>
      </c>
      <c r="G209" s="62">
        <v>0</v>
      </c>
      <c r="H209" s="62">
        <v>0</v>
      </c>
      <c r="I209" s="62">
        <v>0</v>
      </c>
      <c r="J209" s="62">
        <v>0</v>
      </c>
      <c r="K209" s="62">
        <v>0</v>
      </c>
      <c r="L209" s="62">
        <v>0</v>
      </c>
      <c r="M209" s="62">
        <v>0</v>
      </c>
      <c r="N209" s="62">
        <v>0</v>
      </c>
      <c r="O209" s="62">
        <v>0</v>
      </c>
      <c r="P209" s="62">
        <v>0</v>
      </c>
    </row>
    <row r="210" spans="1:16" x14ac:dyDescent="0.25">
      <c r="A210" s="47">
        <v>181</v>
      </c>
      <c r="B210" s="48" t="s">
        <v>800</v>
      </c>
      <c r="C210" s="62">
        <v>448</v>
      </c>
      <c r="D210" s="62">
        <v>16390260</v>
      </c>
      <c r="E210" s="62">
        <v>448</v>
      </c>
      <c r="F210" s="62">
        <v>16390260</v>
      </c>
      <c r="G210" s="62">
        <v>0</v>
      </c>
      <c r="H210" s="62">
        <v>0</v>
      </c>
      <c r="I210" s="62">
        <v>0</v>
      </c>
      <c r="J210" s="62">
        <v>0</v>
      </c>
      <c r="K210" s="62">
        <v>0</v>
      </c>
      <c r="L210" s="62">
        <v>0</v>
      </c>
      <c r="M210" s="62">
        <v>0</v>
      </c>
      <c r="N210" s="62">
        <v>0</v>
      </c>
      <c r="O210" s="62">
        <v>0</v>
      </c>
      <c r="P210" s="62">
        <v>0</v>
      </c>
    </row>
    <row r="211" spans="1:16" x14ac:dyDescent="0.25">
      <c r="A211" s="47">
        <v>182</v>
      </c>
      <c r="B211" s="48" t="s">
        <v>801</v>
      </c>
      <c r="C211" s="62">
        <v>325.60000000000002</v>
      </c>
      <c r="D211" s="62">
        <v>12788640</v>
      </c>
      <c r="E211" s="62">
        <v>325.60000000000002</v>
      </c>
      <c r="F211" s="62">
        <v>12788640</v>
      </c>
      <c r="G211" s="62">
        <v>0</v>
      </c>
      <c r="H211" s="62">
        <v>0</v>
      </c>
      <c r="I211" s="62">
        <v>0</v>
      </c>
      <c r="J211" s="62">
        <v>0</v>
      </c>
      <c r="K211" s="62">
        <v>0</v>
      </c>
      <c r="L211" s="62">
        <v>0</v>
      </c>
      <c r="M211" s="62">
        <v>0</v>
      </c>
      <c r="N211" s="62">
        <v>0</v>
      </c>
      <c r="O211" s="62">
        <v>0</v>
      </c>
      <c r="P211" s="62">
        <v>0</v>
      </c>
    </row>
    <row r="212" spans="1:16" x14ac:dyDescent="0.25">
      <c r="A212" s="47">
        <v>183</v>
      </c>
      <c r="B212" s="48" t="s">
        <v>802</v>
      </c>
      <c r="C212" s="62">
        <v>80.3</v>
      </c>
      <c r="D212" s="62">
        <v>5570687</v>
      </c>
      <c r="E212" s="62">
        <v>80.3</v>
      </c>
      <c r="F212" s="62">
        <v>5570687</v>
      </c>
      <c r="G212" s="62">
        <v>0</v>
      </c>
      <c r="H212" s="62">
        <v>0</v>
      </c>
      <c r="I212" s="62">
        <v>0</v>
      </c>
      <c r="J212" s="62">
        <v>0</v>
      </c>
      <c r="K212" s="62">
        <v>0</v>
      </c>
      <c r="L212" s="62">
        <v>0</v>
      </c>
      <c r="M212" s="62">
        <v>0</v>
      </c>
      <c r="N212" s="62">
        <v>0</v>
      </c>
      <c r="O212" s="62">
        <v>0</v>
      </c>
      <c r="P212" s="62">
        <v>0</v>
      </c>
    </row>
    <row r="213" spans="1:16" x14ac:dyDescent="0.25">
      <c r="A213" s="47">
        <v>184</v>
      </c>
      <c r="B213" s="48" t="s">
        <v>803</v>
      </c>
      <c r="C213" s="62">
        <v>397.4</v>
      </c>
      <c r="D213" s="62">
        <v>14901355</v>
      </c>
      <c r="E213" s="62">
        <v>397.4</v>
      </c>
      <c r="F213" s="62">
        <v>14901355</v>
      </c>
      <c r="G213" s="62">
        <v>0</v>
      </c>
      <c r="H213" s="62">
        <v>0</v>
      </c>
      <c r="I213" s="62">
        <v>0</v>
      </c>
      <c r="J213" s="62">
        <v>0</v>
      </c>
      <c r="K213" s="62">
        <v>0</v>
      </c>
      <c r="L213" s="62">
        <v>0</v>
      </c>
      <c r="M213" s="62">
        <v>0</v>
      </c>
      <c r="N213" s="62">
        <v>0</v>
      </c>
      <c r="O213" s="62">
        <v>0</v>
      </c>
      <c r="P213" s="62">
        <v>0</v>
      </c>
    </row>
    <row r="214" spans="1:16" x14ac:dyDescent="0.25">
      <c r="A214" s="47">
        <v>185</v>
      </c>
      <c r="B214" s="48" t="s">
        <v>601</v>
      </c>
      <c r="C214" s="62">
        <v>285.89999999999998</v>
      </c>
      <c r="D214" s="62">
        <v>11620467</v>
      </c>
      <c r="E214" s="62">
        <v>285.89999999999998</v>
      </c>
      <c r="F214" s="62">
        <v>11620467</v>
      </c>
      <c r="G214" s="62">
        <v>0</v>
      </c>
      <c r="H214" s="62">
        <v>0</v>
      </c>
      <c r="I214" s="62">
        <v>0</v>
      </c>
      <c r="J214" s="62">
        <v>0</v>
      </c>
      <c r="K214" s="62">
        <v>0</v>
      </c>
      <c r="L214" s="62">
        <v>0</v>
      </c>
      <c r="M214" s="62">
        <v>0</v>
      </c>
      <c r="N214" s="62">
        <v>0</v>
      </c>
      <c r="O214" s="62">
        <v>0</v>
      </c>
      <c r="P214" s="62">
        <v>0</v>
      </c>
    </row>
    <row r="215" spans="1:16" x14ac:dyDescent="0.25">
      <c r="A215" s="47">
        <v>186</v>
      </c>
      <c r="B215" s="48" t="s">
        <v>712</v>
      </c>
      <c r="C215" s="62">
        <v>80.5</v>
      </c>
      <c r="D215" s="62">
        <v>5576572</v>
      </c>
      <c r="E215" s="62">
        <v>80.5</v>
      </c>
      <c r="F215" s="62">
        <v>5576572</v>
      </c>
      <c r="G215" s="62">
        <v>0</v>
      </c>
      <c r="H215" s="62">
        <v>0</v>
      </c>
      <c r="I215" s="62">
        <v>0</v>
      </c>
      <c r="J215" s="62">
        <v>0</v>
      </c>
      <c r="K215" s="62">
        <v>0</v>
      </c>
      <c r="L215" s="62">
        <v>0</v>
      </c>
      <c r="M215" s="62">
        <v>0</v>
      </c>
      <c r="N215" s="62">
        <v>0</v>
      </c>
      <c r="O215" s="62">
        <v>0</v>
      </c>
      <c r="P215" s="62">
        <v>0</v>
      </c>
    </row>
    <row r="216" spans="1:16" x14ac:dyDescent="0.25">
      <c r="A216" s="47">
        <v>187</v>
      </c>
      <c r="B216" s="48" t="s">
        <v>602</v>
      </c>
      <c r="C216" s="62">
        <v>487.2</v>
      </c>
      <c r="D216" s="62">
        <v>17543720</v>
      </c>
      <c r="E216" s="62">
        <v>487.2</v>
      </c>
      <c r="F216" s="62">
        <v>17543720</v>
      </c>
      <c r="G216" s="62">
        <v>0</v>
      </c>
      <c r="H216" s="62">
        <v>0</v>
      </c>
      <c r="I216" s="62">
        <v>0</v>
      </c>
      <c r="J216" s="62">
        <v>0</v>
      </c>
      <c r="K216" s="62">
        <v>0</v>
      </c>
      <c r="L216" s="62">
        <v>0</v>
      </c>
      <c r="M216" s="62">
        <v>0</v>
      </c>
      <c r="N216" s="62">
        <v>0</v>
      </c>
      <c r="O216" s="62">
        <v>0</v>
      </c>
      <c r="P216" s="62">
        <v>0</v>
      </c>
    </row>
    <row r="217" spans="1:16" x14ac:dyDescent="0.25">
      <c r="A217" s="47">
        <v>188</v>
      </c>
      <c r="B217" s="48" t="s">
        <v>603</v>
      </c>
      <c r="C217" s="62">
        <v>534.4</v>
      </c>
      <c r="D217" s="62">
        <v>18932580</v>
      </c>
      <c r="E217" s="62">
        <v>534.4</v>
      </c>
      <c r="F217" s="62">
        <v>18932580</v>
      </c>
      <c r="G217" s="62">
        <v>0</v>
      </c>
      <c r="H217" s="62">
        <v>0</v>
      </c>
      <c r="I217" s="62">
        <v>0</v>
      </c>
      <c r="J217" s="62">
        <v>0</v>
      </c>
      <c r="K217" s="62">
        <v>0</v>
      </c>
      <c r="L217" s="62">
        <v>0</v>
      </c>
      <c r="M217" s="62">
        <v>0</v>
      </c>
      <c r="N217" s="62">
        <v>0</v>
      </c>
      <c r="O217" s="62">
        <v>0</v>
      </c>
      <c r="P217" s="62">
        <v>0</v>
      </c>
    </row>
    <row r="218" spans="1:16" x14ac:dyDescent="0.25">
      <c r="A218" s="47">
        <v>189</v>
      </c>
      <c r="B218" s="48" t="s">
        <v>604</v>
      </c>
      <c r="C218" s="62">
        <v>534.5</v>
      </c>
      <c r="D218" s="62">
        <v>18935522</v>
      </c>
      <c r="E218" s="62">
        <v>534.5</v>
      </c>
      <c r="F218" s="62">
        <v>18935522</v>
      </c>
      <c r="G218" s="62">
        <v>0</v>
      </c>
      <c r="H218" s="62">
        <v>0</v>
      </c>
      <c r="I218" s="62">
        <v>0</v>
      </c>
      <c r="J218" s="62">
        <v>0</v>
      </c>
      <c r="K218" s="62">
        <v>0</v>
      </c>
      <c r="L218" s="62">
        <v>0</v>
      </c>
      <c r="M218" s="62">
        <v>0</v>
      </c>
      <c r="N218" s="62">
        <v>0</v>
      </c>
      <c r="O218" s="62">
        <v>0</v>
      </c>
      <c r="P218" s="62">
        <v>0</v>
      </c>
    </row>
    <row r="219" spans="1:16" x14ac:dyDescent="0.25">
      <c r="A219" s="47">
        <v>190</v>
      </c>
      <c r="B219" s="48" t="s">
        <v>605</v>
      </c>
      <c r="C219" s="62">
        <v>774.1</v>
      </c>
      <c r="D219" s="62">
        <v>25985752</v>
      </c>
      <c r="E219" s="62">
        <v>774.1</v>
      </c>
      <c r="F219" s="62">
        <v>25985752</v>
      </c>
      <c r="G219" s="62">
        <v>0</v>
      </c>
      <c r="H219" s="62">
        <v>0</v>
      </c>
      <c r="I219" s="62">
        <v>0</v>
      </c>
      <c r="J219" s="62">
        <v>0</v>
      </c>
      <c r="K219" s="62">
        <v>0</v>
      </c>
      <c r="L219" s="62">
        <v>0</v>
      </c>
      <c r="M219" s="62">
        <v>0</v>
      </c>
      <c r="N219" s="62">
        <v>0</v>
      </c>
      <c r="O219" s="62">
        <v>0</v>
      </c>
      <c r="P219" s="62">
        <v>0</v>
      </c>
    </row>
    <row r="220" spans="1:16" ht="13.5" customHeight="1" x14ac:dyDescent="0.25">
      <c r="A220" s="47">
        <v>191</v>
      </c>
      <c r="B220" s="48" t="s">
        <v>713</v>
      </c>
      <c r="C220" s="62">
        <v>187.1</v>
      </c>
      <c r="D220" s="62">
        <v>8713277</v>
      </c>
      <c r="E220" s="62">
        <v>187.1</v>
      </c>
      <c r="F220" s="62">
        <v>8713277</v>
      </c>
      <c r="G220" s="62">
        <v>0</v>
      </c>
      <c r="H220" s="62">
        <v>0</v>
      </c>
      <c r="I220" s="62">
        <v>0</v>
      </c>
      <c r="J220" s="62">
        <v>0</v>
      </c>
      <c r="K220" s="62">
        <v>0</v>
      </c>
      <c r="L220" s="62">
        <v>0</v>
      </c>
      <c r="M220" s="62">
        <v>0</v>
      </c>
      <c r="N220" s="62">
        <v>0</v>
      </c>
      <c r="O220" s="62">
        <v>0</v>
      </c>
      <c r="P220" s="62">
        <v>0</v>
      </c>
    </row>
    <row r="221" spans="1:16" ht="15" customHeight="1" x14ac:dyDescent="0.25">
      <c r="A221" s="47">
        <v>192</v>
      </c>
      <c r="B221" s="48" t="s">
        <v>606</v>
      </c>
      <c r="C221" s="62">
        <v>255.3</v>
      </c>
      <c r="D221" s="62">
        <v>10720062</v>
      </c>
      <c r="E221" s="62">
        <v>255.3</v>
      </c>
      <c r="F221" s="62">
        <v>10720062</v>
      </c>
      <c r="G221" s="62">
        <v>0</v>
      </c>
      <c r="H221" s="62">
        <v>0</v>
      </c>
      <c r="I221" s="62">
        <v>0</v>
      </c>
      <c r="J221" s="62">
        <v>0</v>
      </c>
      <c r="K221" s="62">
        <v>0</v>
      </c>
      <c r="L221" s="62">
        <v>0</v>
      </c>
      <c r="M221" s="62">
        <v>0</v>
      </c>
      <c r="N221" s="62">
        <v>0</v>
      </c>
      <c r="O221" s="62">
        <v>0</v>
      </c>
      <c r="P221" s="62">
        <v>0</v>
      </c>
    </row>
    <row r="222" spans="1:16" ht="17.25" customHeight="1" x14ac:dyDescent="0.25">
      <c r="A222" s="47">
        <v>193</v>
      </c>
      <c r="B222" s="48" t="s">
        <v>607</v>
      </c>
      <c r="C222" s="62">
        <v>1608.1</v>
      </c>
      <c r="D222" s="62">
        <v>50526202</v>
      </c>
      <c r="E222" s="62">
        <v>1608.1</v>
      </c>
      <c r="F222" s="62">
        <v>50526202</v>
      </c>
      <c r="G222" s="62">
        <v>0</v>
      </c>
      <c r="H222" s="62">
        <v>0</v>
      </c>
      <c r="I222" s="62">
        <v>0</v>
      </c>
      <c r="J222" s="62">
        <v>0</v>
      </c>
      <c r="K222" s="62">
        <v>0</v>
      </c>
      <c r="L222" s="62">
        <v>0</v>
      </c>
      <c r="M222" s="62">
        <v>0</v>
      </c>
      <c r="N222" s="62">
        <v>0</v>
      </c>
      <c r="O222" s="62">
        <v>0</v>
      </c>
      <c r="P222" s="62">
        <v>0</v>
      </c>
    </row>
    <row r="223" spans="1:16" ht="15" customHeight="1" x14ac:dyDescent="0.25">
      <c r="A223" s="47">
        <v>194</v>
      </c>
      <c r="B223" s="48" t="s">
        <v>608</v>
      </c>
      <c r="C223" s="62">
        <v>1854.5</v>
      </c>
      <c r="D223" s="62">
        <v>57776522</v>
      </c>
      <c r="E223" s="62">
        <v>1854.5</v>
      </c>
      <c r="F223" s="62">
        <v>57776522</v>
      </c>
      <c r="G223" s="62">
        <v>0</v>
      </c>
      <c r="H223" s="62">
        <v>0</v>
      </c>
      <c r="I223" s="62">
        <v>0</v>
      </c>
      <c r="J223" s="62">
        <v>0</v>
      </c>
      <c r="K223" s="62">
        <v>0</v>
      </c>
      <c r="L223" s="62">
        <v>0</v>
      </c>
      <c r="M223" s="62">
        <v>0</v>
      </c>
      <c r="N223" s="62">
        <v>0</v>
      </c>
      <c r="O223" s="62">
        <v>0</v>
      </c>
      <c r="P223" s="62">
        <v>0</v>
      </c>
    </row>
    <row r="224" spans="1:16" x14ac:dyDescent="0.25">
      <c r="A224" s="47">
        <v>195</v>
      </c>
      <c r="B224" s="48" t="s">
        <v>609</v>
      </c>
      <c r="C224" s="62">
        <v>2162.9</v>
      </c>
      <c r="D224" s="62">
        <v>66851192</v>
      </c>
      <c r="E224" s="62">
        <v>2162.9</v>
      </c>
      <c r="F224" s="62">
        <v>66851192</v>
      </c>
      <c r="G224" s="62">
        <v>0</v>
      </c>
      <c r="H224" s="62">
        <v>0</v>
      </c>
      <c r="I224" s="62">
        <v>0</v>
      </c>
      <c r="J224" s="62">
        <v>0</v>
      </c>
      <c r="K224" s="62">
        <v>0</v>
      </c>
      <c r="L224" s="62">
        <v>0</v>
      </c>
      <c r="M224" s="62">
        <v>0</v>
      </c>
      <c r="N224" s="62">
        <v>0</v>
      </c>
      <c r="O224" s="62">
        <v>0</v>
      </c>
      <c r="P224" s="62">
        <v>0</v>
      </c>
    </row>
    <row r="225" spans="1:16" x14ac:dyDescent="0.25">
      <c r="A225" s="47">
        <v>196</v>
      </c>
      <c r="B225" s="48" t="s">
        <v>610</v>
      </c>
      <c r="C225" s="62">
        <v>1302.9000000000001</v>
      </c>
      <c r="D225" s="62">
        <v>41545692</v>
      </c>
      <c r="E225" s="62">
        <v>1302.9000000000001</v>
      </c>
      <c r="F225" s="62">
        <v>41545692</v>
      </c>
      <c r="G225" s="62">
        <v>0</v>
      </c>
      <c r="H225" s="62">
        <v>0</v>
      </c>
      <c r="I225" s="62">
        <v>0</v>
      </c>
      <c r="J225" s="62">
        <v>0</v>
      </c>
      <c r="K225" s="62">
        <v>0</v>
      </c>
      <c r="L225" s="62">
        <v>0</v>
      </c>
      <c r="M225" s="62">
        <v>0</v>
      </c>
      <c r="N225" s="62">
        <v>0</v>
      </c>
      <c r="O225" s="62">
        <v>0</v>
      </c>
      <c r="P225" s="62">
        <v>0</v>
      </c>
    </row>
    <row r="226" spans="1:16" x14ac:dyDescent="0.25">
      <c r="A226" s="47">
        <v>197</v>
      </c>
      <c r="B226" s="48" t="s">
        <v>611</v>
      </c>
      <c r="C226" s="62">
        <v>287.89999999999998</v>
      </c>
      <c r="D226" s="62">
        <v>11679317</v>
      </c>
      <c r="E226" s="62">
        <v>287.89999999999998</v>
      </c>
      <c r="F226" s="62">
        <v>11679317</v>
      </c>
      <c r="G226" s="62">
        <v>0</v>
      </c>
      <c r="H226" s="62">
        <v>0</v>
      </c>
      <c r="I226" s="62">
        <v>0</v>
      </c>
      <c r="J226" s="62">
        <v>0</v>
      </c>
      <c r="K226" s="62">
        <v>0</v>
      </c>
      <c r="L226" s="62">
        <v>0</v>
      </c>
      <c r="M226" s="62">
        <v>0</v>
      </c>
      <c r="N226" s="62">
        <v>0</v>
      </c>
      <c r="O226" s="62">
        <v>0</v>
      </c>
      <c r="P226" s="62">
        <v>0</v>
      </c>
    </row>
    <row r="227" spans="1:16" x14ac:dyDescent="0.25">
      <c r="A227" s="47">
        <v>198</v>
      </c>
      <c r="B227" s="48" t="s">
        <v>612</v>
      </c>
      <c r="C227" s="62">
        <v>188.5</v>
      </c>
      <c r="D227" s="62">
        <v>8754472</v>
      </c>
      <c r="E227" s="62">
        <v>188.5</v>
      </c>
      <c r="F227" s="62">
        <v>8754472</v>
      </c>
      <c r="G227" s="62">
        <v>0</v>
      </c>
      <c r="H227" s="62">
        <v>0</v>
      </c>
      <c r="I227" s="62">
        <v>0</v>
      </c>
      <c r="J227" s="62">
        <v>0</v>
      </c>
      <c r="K227" s="62">
        <v>0</v>
      </c>
      <c r="L227" s="62">
        <v>0</v>
      </c>
      <c r="M227" s="62">
        <v>0</v>
      </c>
      <c r="N227" s="62">
        <v>0</v>
      </c>
      <c r="O227" s="62">
        <v>0</v>
      </c>
      <c r="P227" s="62">
        <v>0</v>
      </c>
    </row>
    <row r="228" spans="1:16" x14ac:dyDescent="0.25">
      <c r="A228" s="47">
        <v>199</v>
      </c>
      <c r="B228" s="48" t="s">
        <v>613</v>
      </c>
      <c r="C228" s="62">
        <v>267.60000000000002</v>
      </c>
      <c r="D228" s="62">
        <v>11081990</v>
      </c>
      <c r="E228" s="62">
        <v>267.60000000000002</v>
      </c>
      <c r="F228" s="62">
        <v>11081990</v>
      </c>
      <c r="G228" s="62">
        <v>0</v>
      </c>
      <c r="H228" s="62">
        <v>0</v>
      </c>
      <c r="I228" s="62">
        <v>0</v>
      </c>
      <c r="J228" s="62">
        <v>0</v>
      </c>
      <c r="K228" s="62">
        <v>0</v>
      </c>
      <c r="L228" s="62">
        <v>0</v>
      </c>
      <c r="M228" s="62">
        <v>0</v>
      </c>
      <c r="N228" s="62">
        <v>0</v>
      </c>
      <c r="O228" s="62">
        <v>0</v>
      </c>
      <c r="P228" s="62">
        <v>0</v>
      </c>
    </row>
    <row r="229" spans="1:16" s="64" customFormat="1" ht="28.5" customHeight="1" x14ac:dyDescent="0.25">
      <c r="A229" s="122" t="s">
        <v>614</v>
      </c>
      <c r="B229" s="123"/>
      <c r="C229" s="63">
        <v>0</v>
      </c>
      <c r="D229" s="63">
        <v>0</v>
      </c>
      <c r="E229" s="63">
        <v>0</v>
      </c>
      <c r="F229" s="63">
        <v>0</v>
      </c>
      <c r="G229" s="63">
        <v>0</v>
      </c>
      <c r="H229" s="63">
        <v>0</v>
      </c>
      <c r="I229" s="63">
        <v>0</v>
      </c>
      <c r="J229" s="63">
        <v>0</v>
      </c>
      <c r="K229" s="63">
        <v>0</v>
      </c>
      <c r="L229" s="63">
        <v>0</v>
      </c>
      <c r="M229" s="63">
        <v>0</v>
      </c>
      <c r="N229" s="63">
        <v>0</v>
      </c>
      <c r="O229" s="63">
        <v>0</v>
      </c>
      <c r="P229" s="63">
        <v>0</v>
      </c>
    </row>
    <row r="230" spans="1:16" s="64" customFormat="1" ht="12.75" customHeight="1" x14ac:dyDescent="0.25">
      <c r="A230" s="122" t="s">
        <v>222</v>
      </c>
      <c r="B230" s="123"/>
      <c r="C230" s="63">
        <v>37094.07</v>
      </c>
      <c r="D230" s="63">
        <v>1280492136</v>
      </c>
      <c r="E230" s="63">
        <v>37094.07</v>
      </c>
      <c r="F230" s="63">
        <v>1280492136</v>
      </c>
      <c r="G230" s="63">
        <v>0</v>
      </c>
      <c r="H230" s="63">
        <v>0</v>
      </c>
      <c r="I230" s="63">
        <v>0</v>
      </c>
      <c r="J230" s="63">
        <v>0</v>
      </c>
      <c r="K230" s="63">
        <v>0</v>
      </c>
      <c r="L230" s="63">
        <v>0</v>
      </c>
      <c r="M230" s="63">
        <v>0</v>
      </c>
      <c r="N230" s="63">
        <v>0</v>
      </c>
      <c r="O230" s="63">
        <v>0</v>
      </c>
      <c r="P230" s="63">
        <v>0</v>
      </c>
    </row>
    <row r="231" spans="1:16" s="64" customFormat="1" ht="28.5" customHeight="1" x14ac:dyDescent="0.25">
      <c r="A231" s="122" t="s">
        <v>615</v>
      </c>
      <c r="B231" s="123"/>
      <c r="C231" s="63">
        <v>37094.07</v>
      </c>
      <c r="D231" s="63">
        <v>1280492136</v>
      </c>
      <c r="E231" s="63">
        <v>37094.07</v>
      </c>
      <c r="F231" s="63">
        <v>1280492136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 s="63">
        <v>0</v>
      </c>
    </row>
    <row r="232" spans="1:16" s="64" customFormat="1" ht="12.75" customHeight="1" x14ac:dyDescent="0.25">
      <c r="A232" s="122" t="s">
        <v>545</v>
      </c>
      <c r="B232" s="123"/>
      <c r="C232" s="63">
        <v>37094.07</v>
      </c>
      <c r="D232" s="63">
        <v>1280492136</v>
      </c>
      <c r="E232" s="63">
        <v>37094.07</v>
      </c>
      <c r="F232" s="63">
        <v>1280492136</v>
      </c>
      <c r="G232" s="63">
        <v>0</v>
      </c>
      <c r="H232" s="63">
        <v>0</v>
      </c>
      <c r="I232" s="63">
        <v>0</v>
      </c>
      <c r="J232" s="63">
        <v>0</v>
      </c>
      <c r="K232" s="63">
        <v>0</v>
      </c>
      <c r="L232" s="63">
        <v>0</v>
      </c>
      <c r="M232" s="63">
        <v>0</v>
      </c>
      <c r="N232" s="63">
        <v>0</v>
      </c>
      <c r="O232" s="63">
        <v>0</v>
      </c>
      <c r="P232" s="63">
        <v>0</v>
      </c>
    </row>
    <row r="233" spans="1:16" x14ac:dyDescent="0.25">
      <c r="A233" s="47">
        <v>200</v>
      </c>
      <c r="B233" s="48" t="s">
        <v>616</v>
      </c>
      <c r="C233" s="62">
        <v>195.7</v>
      </c>
      <c r="D233" s="62">
        <v>6758833</v>
      </c>
      <c r="E233" s="62">
        <v>195.7</v>
      </c>
      <c r="F233" s="62">
        <v>6758833</v>
      </c>
      <c r="G233" s="62">
        <v>0</v>
      </c>
      <c r="H233" s="62">
        <v>0</v>
      </c>
      <c r="I233" s="62">
        <v>0</v>
      </c>
      <c r="J233" s="62">
        <v>0</v>
      </c>
      <c r="K233" s="62">
        <v>0</v>
      </c>
      <c r="L233" s="62">
        <v>0</v>
      </c>
      <c r="M233" s="62">
        <v>0</v>
      </c>
      <c r="N233" s="62">
        <v>0</v>
      </c>
      <c r="O233" s="62">
        <v>0</v>
      </c>
      <c r="P233" s="62">
        <v>0</v>
      </c>
    </row>
    <row r="234" spans="1:16" x14ac:dyDescent="0.25">
      <c r="A234" s="47">
        <v>201</v>
      </c>
      <c r="B234" s="48" t="s">
        <v>772</v>
      </c>
      <c r="C234" s="62">
        <v>528.20000000000005</v>
      </c>
      <c r="D234" s="62">
        <v>18242286</v>
      </c>
      <c r="E234" s="62">
        <v>528.20000000000005</v>
      </c>
      <c r="F234" s="62">
        <v>18242286</v>
      </c>
      <c r="G234" s="62">
        <v>0</v>
      </c>
      <c r="H234" s="62">
        <v>0</v>
      </c>
      <c r="I234" s="62">
        <v>0</v>
      </c>
      <c r="J234" s="62">
        <v>0</v>
      </c>
      <c r="K234" s="62">
        <v>0</v>
      </c>
      <c r="L234" s="62">
        <v>0</v>
      </c>
      <c r="M234" s="62">
        <v>0</v>
      </c>
      <c r="N234" s="62">
        <v>0</v>
      </c>
      <c r="O234" s="62">
        <v>0</v>
      </c>
      <c r="P234" s="62">
        <v>0</v>
      </c>
    </row>
    <row r="235" spans="1:16" x14ac:dyDescent="0.25">
      <c r="A235" s="47">
        <v>202</v>
      </c>
      <c r="B235" s="48" t="s">
        <v>617</v>
      </c>
      <c r="C235" s="62">
        <v>1786.9</v>
      </c>
      <c r="D235" s="62">
        <v>61713635</v>
      </c>
      <c r="E235" s="62">
        <v>1786.9</v>
      </c>
      <c r="F235" s="62">
        <v>61713635</v>
      </c>
      <c r="G235" s="62">
        <v>0</v>
      </c>
      <c r="H235" s="62">
        <v>0</v>
      </c>
      <c r="I235" s="62">
        <v>0</v>
      </c>
      <c r="J235" s="62">
        <v>0</v>
      </c>
      <c r="K235" s="62">
        <v>0</v>
      </c>
      <c r="L235" s="62">
        <v>0</v>
      </c>
      <c r="M235" s="62">
        <v>0</v>
      </c>
      <c r="N235" s="62">
        <v>0</v>
      </c>
      <c r="O235" s="62">
        <v>0</v>
      </c>
      <c r="P235" s="62">
        <v>0</v>
      </c>
    </row>
    <row r="236" spans="1:16" x14ac:dyDescent="0.25">
      <c r="A236" s="47">
        <v>203</v>
      </c>
      <c r="B236" s="48" t="s">
        <v>618</v>
      </c>
      <c r="C236" s="62">
        <v>217.6</v>
      </c>
      <c r="D236" s="62">
        <v>7515186</v>
      </c>
      <c r="E236" s="62">
        <v>217.6</v>
      </c>
      <c r="F236" s="62">
        <v>7515186</v>
      </c>
      <c r="G236" s="62">
        <v>0</v>
      </c>
      <c r="H236" s="62">
        <v>0</v>
      </c>
      <c r="I236" s="62">
        <v>0</v>
      </c>
      <c r="J236" s="62">
        <v>0</v>
      </c>
      <c r="K236" s="62">
        <v>0</v>
      </c>
      <c r="L236" s="62">
        <v>0</v>
      </c>
      <c r="M236" s="62">
        <v>0</v>
      </c>
      <c r="N236" s="62">
        <v>0</v>
      </c>
      <c r="O236" s="62">
        <v>0</v>
      </c>
      <c r="P236" s="62">
        <v>0</v>
      </c>
    </row>
    <row r="237" spans="1:16" x14ac:dyDescent="0.25">
      <c r="A237" s="47">
        <v>204</v>
      </c>
      <c r="B237" s="48" t="s">
        <v>619</v>
      </c>
      <c r="C237" s="62">
        <v>306.74</v>
      </c>
      <c r="D237" s="62">
        <v>10593788</v>
      </c>
      <c r="E237" s="62">
        <v>306.74</v>
      </c>
      <c r="F237" s="62">
        <v>10593788</v>
      </c>
      <c r="G237" s="62">
        <v>0</v>
      </c>
      <c r="H237" s="62">
        <v>0</v>
      </c>
      <c r="I237" s="62">
        <v>0</v>
      </c>
      <c r="J237" s="62">
        <v>0</v>
      </c>
      <c r="K237" s="62">
        <v>0</v>
      </c>
      <c r="L237" s="62">
        <v>0</v>
      </c>
      <c r="M237" s="62">
        <v>0</v>
      </c>
      <c r="N237" s="62">
        <v>0</v>
      </c>
      <c r="O237" s="62">
        <v>0</v>
      </c>
      <c r="P237" s="62">
        <v>0</v>
      </c>
    </row>
    <row r="238" spans="1:16" x14ac:dyDescent="0.25">
      <c r="A238" s="47">
        <v>205</v>
      </c>
      <c r="B238" s="48" t="s">
        <v>671</v>
      </c>
      <c r="C238" s="62">
        <v>399.7</v>
      </c>
      <c r="D238" s="62">
        <v>13804320</v>
      </c>
      <c r="E238" s="62">
        <v>399.7</v>
      </c>
      <c r="F238" s="62">
        <v>13804320</v>
      </c>
      <c r="G238" s="62">
        <v>0</v>
      </c>
      <c r="H238" s="62">
        <v>0</v>
      </c>
      <c r="I238" s="62">
        <v>0</v>
      </c>
      <c r="J238" s="62">
        <v>0</v>
      </c>
      <c r="K238" s="62">
        <v>0</v>
      </c>
      <c r="L238" s="62">
        <v>0</v>
      </c>
      <c r="M238" s="62">
        <v>0</v>
      </c>
      <c r="N238" s="62">
        <v>0</v>
      </c>
      <c r="O238" s="62">
        <v>0</v>
      </c>
      <c r="P238" s="62">
        <v>0</v>
      </c>
    </row>
    <row r="239" spans="1:16" x14ac:dyDescent="0.25">
      <c r="A239" s="47">
        <v>206</v>
      </c>
      <c r="B239" s="48" t="s">
        <v>672</v>
      </c>
      <c r="C239" s="62">
        <v>77.900000000000006</v>
      </c>
      <c r="D239" s="62">
        <v>2690409</v>
      </c>
      <c r="E239" s="62">
        <v>77.900000000000006</v>
      </c>
      <c r="F239" s="62">
        <v>2690409</v>
      </c>
      <c r="G239" s="62">
        <v>0</v>
      </c>
      <c r="H239" s="62">
        <v>0</v>
      </c>
      <c r="I239" s="62">
        <v>0</v>
      </c>
      <c r="J239" s="62">
        <v>0</v>
      </c>
      <c r="K239" s="62">
        <v>0</v>
      </c>
      <c r="L239" s="62">
        <v>0</v>
      </c>
      <c r="M239" s="62">
        <v>0</v>
      </c>
      <c r="N239" s="62">
        <v>0</v>
      </c>
      <c r="O239" s="62">
        <v>0</v>
      </c>
      <c r="P239" s="62">
        <v>0</v>
      </c>
    </row>
    <row r="240" spans="1:16" x14ac:dyDescent="0.25">
      <c r="A240" s="47">
        <v>207</v>
      </c>
      <c r="B240" s="48" t="s">
        <v>620</v>
      </c>
      <c r="C240" s="62">
        <v>25.6</v>
      </c>
      <c r="D240" s="62">
        <v>884140</v>
      </c>
      <c r="E240" s="62">
        <v>25.6</v>
      </c>
      <c r="F240" s="62">
        <v>884140</v>
      </c>
      <c r="G240" s="62">
        <v>0</v>
      </c>
      <c r="H240" s="62">
        <v>0</v>
      </c>
      <c r="I240" s="62">
        <v>0</v>
      </c>
      <c r="J240" s="62">
        <v>0</v>
      </c>
      <c r="K240" s="62">
        <v>0</v>
      </c>
      <c r="L240" s="62">
        <v>0</v>
      </c>
      <c r="M240" s="62">
        <v>0</v>
      </c>
      <c r="N240" s="62">
        <v>0</v>
      </c>
      <c r="O240" s="62">
        <v>0</v>
      </c>
      <c r="P240" s="62">
        <v>0</v>
      </c>
    </row>
    <row r="241" spans="1:16" x14ac:dyDescent="0.25">
      <c r="A241" s="47">
        <v>208</v>
      </c>
      <c r="B241" s="48" t="s">
        <v>621</v>
      </c>
      <c r="C241" s="62">
        <v>38.4</v>
      </c>
      <c r="D241" s="62">
        <v>1326209</v>
      </c>
      <c r="E241" s="62">
        <v>38.4</v>
      </c>
      <c r="F241" s="62">
        <v>1326209</v>
      </c>
      <c r="G241" s="62">
        <v>0</v>
      </c>
      <c r="H241" s="62">
        <v>0</v>
      </c>
      <c r="I241" s="62">
        <v>0</v>
      </c>
      <c r="J241" s="62">
        <v>0</v>
      </c>
      <c r="K241" s="62">
        <v>0</v>
      </c>
      <c r="L241" s="62">
        <v>0</v>
      </c>
      <c r="M241" s="62">
        <v>0</v>
      </c>
      <c r="N241" s="62">
        <v>0</v>
      </c>
      <c r="O241" s="62">
        <v>0</v>
      </c>
      <c r="P241" s="62">
        <v>0</v>
      </c>
    </row>
    <row r="242" spans="1:16" x14ac:dyDescent="0.25">
      <c r="A242" s="47">
        <v>209</v>
      </c>
      <c r="B242" s="48" t="s">
        <v>673</v>
      </c>
      <c r="C242" s="62">
        <v>124</v>
      </c>
      <c r="D242" s="62">
        <v>4282552</v>
      </c>
      <c r="E242" s="62">
        <v>124</v>
      </c>
      <c r="F242" s="62">
        <v>4282552</v>
      </c>
      <c r="G242" s="62">
        <v>0</v>
      </c>
      <c r="H242" s="62">
        <v>0</v>
      </c>
      <c r="I242" s="62">
        <v>0</v>
      </c>
      <c r="J242" s="62">
        <v>0</v>
      </c>
      <c r="K242" s="62">
        <v>0</v>
      </c>
      <c r="L242" s="62">
        <v>0</v>
      </c>
      <c r="M242" s="62">
        <v>0</v>
      </c>
      <c r="N242" s="62">
        <v>0</v>
      </c>
      <c r="O242" s="62">
        <v>0</v>
      </c>
      <c r="P242" s="62">
        <v>0</v>
      </c>
    </row>
    <row r="243" spans="1:16" x14ac:dyDescent="0.25">
      <c r="A243" s="47">
        <v>210</v>
      </c>
      <c r="B243" s="48" t="s">
        <v>622</v>
      </c>
      <c r="C243" s="62">
        <v>103.9</v>
      </c>
      <c r="D243" s="62">
        <v>3588363</v>
      </c>
      <c r="E243" s="62">
        <v>103.9</v>
      </c>
      <c r="F243" s="62">
        <v>3588363</v>
      </c>
      <c r="G243" s="62">
        <v>0</v>
      </c>
      <c r="H243" s="62">
        <v>0</v>
      </c>
      <c r="I243" s="62">
        <v>0</v>
      </c>
      <c r="J243" s="62">
        <v>0</v>
      </c>
      <c r="K243" s="62">
        <v>0</v>
      </c>
      <c r="L243" s="62">
        <v>0</v>
      </c>
      <c r="M243" s="62">
        <v>0</v>
      </c>
      <c r="N243" s="62">
        <v>0</v>
      </c>
      <c r="O243" s="62">
        <v>0</v>
      </c>
      <c r="P243" s="62">
        <v>0</v>
      </c>
    </row>
    <row r="244" spans="1:16" x14ac:dyDescent="0.25">
      <c r="A244" s="47">
        <v>211</v>
      </c>
      <c r="B244" s="48" t="s">
        <v>623</v>
      </c>
      <c r="C244" s="62">
        <v>18.600000000000001</v>
      </c>
      <c r="D244" s="62">
        <v>642383</v>
      </c>
      <c r="E244" s="62">
        <v>18.600000000000001</v>
      </c>
      <c r="F244" s="62">
        <v>642383</v>
      </c>
      <c r="G244" s="62">
        <v>0</v>
      </c>
      <c r="H244" s="62">
        <v>0</v>
      </c>
      <c r="I244" s="62">
        <v>0</v>
      </c>
      <c r="J244" s="62">
        <v>0</v>
      </c>
      <c r="K244" s="62">
        <v>0</v>
      </c>
      <c r="L244" s="62">
        <v>0</v>
      </c>
      <c r="M244" s="62">
        <v>0</v>
      </c>
      <c r="N244" s="62">
        <v>0</v>
      </c>
      <c r="O244" s="62">
        <v>0</v>
      </c>
      <c r="P244" s="62">
        <v>0</v>
      </c>
    </row>
    <row r="245" spans="1:16" x14ac:dyDescent="0.25">
      <c r="A245" s="47">
        <v>212</v>
      </c>
      <c r="B245" s="48" t="s">
        <v>674</v>
      </c>
      <c r="C245" s="62">
        <v>63.1</v>
      </c>
      <c r="D245" s="62">
        <v>2179266</v>
      </c>
      <c r="E245" s="62">
        <v>63.1</v>
      </c>
      <c r="F245" s="62">
        <v>2179266</v>
      </c>
      <c r="G245" s="62">
        <v>0</v>
      </c>
      <c r="H245" s="62">
        <v>0</v>
      </c>
      <c r="I245" s="62">
        <v>0</v>
      </c>
      <c r="J245" s="62">
        <v>0</v>
      </c>
      <c r="K245" s="62">
        <v>0</v>
      </c>
      <c r="L245" s="62">
        <v>0</v>
      </c>
      <c r="M245" s="62">
        <v>0</v>
      </c>
      <c r="N245" s="62">
        <v>0</v>
      </c>
      <c r="O245" s="62">
        <v>0</v>
      </c>
      <c r="P245" s="62">
        <v>0</v>
      </c>
    </row>
    <row r="246" spans="1:16" x14ac:dyDescent="0.25">
      <c r="A246" s="47">
        <v>213</v>
      </c>
      <c r="B246" s="48" t="s">
        <v>624</v>
      </c>
      <c r="C246" s="62">
        <v>144.69999999999999</v>
      </c>
      <c r="D246" s="62">
        <v>4997461</v>
      </c>
      <c r="E246" s="62">
        <v>144.69999999999999</v>
      </c>
      <c r="F246" s="62">
        <v>4997461</v>
      </c>
      <c r="G246" s="62">
        <v>0</v>
      </c>
      <c r="H246" s="62">
        <v>0</v>
      </c>
      <c r="I246" s="62">
        <v>0</v>
      </c>
      <c r="J246" s="62">
        <v>0</v>
      </c>
      <c r="K246" s="62">
        <v>0</v>
      </c>
      <c r="L246" s="62">
        <v>0</v>
      </c>
      <c r="M246" s="62">
        <v>0</v>
      </c>
      <c r="N246" s="62">
        <v>0</v>
      </c>
      <c r="O246" s="62">
        <v>0</v>
      </c>
      <c r="P246" s="62">
        <v>0</v>
      </c>
    </row>
    <row r="247" spans="1:16" x14ac:dyDescent="0.25">
      <c r="A247" s="47">
        <v>214</v>
      </c>
      <c r="B247" s="48" t="s">
        <v>625</v>
      </c>
      <c r="C247" s="62">
        <v>91.4</v>
      </c>
      <c r="D247" s="62">
        <v>3156655</v>
      </c>
      <c r="E247" s="62">
        <v>91.4</v>
      </c>
      <c r="F247" s="62">
        <v>3156655</v>
      </c>
      <c r="G247" s="62">
        <v>0</v>
      </c>
      <c r="H247" s="62">
        <v>0</v>
      </c>
      <c r="I247" s="62">
        <v>0</v>
      </c>
      <c r="J247" s="62">
        <v>0</v>
      </c>
      <c r="K247" s="62">
        <v>0</v>
      </c>
      <c r="L247" s="62">
        <v>0</v>
      </c>
      <c r="M247" s="62">
        <v>0</v>
      </c>
      <c r="N247" s="62">
        <v>0</v>
      </c>
      <c r="O247" s="62">
        <v>0</v>
      </c>
      <c r="P247" s="62">
        <v>0</v>
      </c>
    </row>
    <row r="248" spans="1:16" x14ac:dyDescent="0.25">
      <c r="A248" s="47">
        <v>215</v>
      </c>
      <c r="B248" s="48" t="s">
        <v>626</v>
      </c>
      <c r="C248" s="62">
        <v>80.5</v>
      </c>
      <c r="D248" s="62">
        <v>2780204</v>
      </c>
      <c r="E248" s="62">
        <v>80.5</v>
      </c>
      <c r="F248" s="62">
        <v>2780204</v>
      </c>
      <c r="G248" s="62">
        <v>0</v>
      </c>
      <c r="H248" s="62">
        <v>0</v>
      </c>
      <c r="I248" s="62">
        <v>0</v>
      </c>
      <c r="J248" s="62">
        <v>0</v>
      </c>
      <c r="K248" s="62">
        <v>0</v>
      </c>
      <c r="L248" s="62">
        <v>0</v>
      </c>
      <c r="M248" s="62">
        <v>0</v>
      </c>
      <c r="N248" s="62">
        <v>0</v>
      </c>
      <c r="O248" s="62">
        <v>0</v>
      </c>
      <c r="P248" s="62">
        <v>0</v>
      </c>
    </row>
    <row r="249" spans="1:16" x14ac:dyDescent="0.25">
      <c r="A249" s="47">
        <v>216</v>
      </c>
      <c r="B249" s="48" t="s">
        <v>506</v>
      </c>
      <c r="C249" s="62">
        <v>68.2</v>
      </c>
      <c r="D249" s="62">
        <v>2355403</v>
      </c>
      <c r="E249" s="62">
        <v>68.2</v>
      </c>
      <c r="F249" s="62">
        <v>2355403</v>
      </c>
      <c r="G249" s="62">
        <v>0</v>
      </c>
      <c r="H249" s="62">
        <v>0</v>
      </c>
      <c r="I249" s="62">
        <v>0</v>
      </c>
      <c r="J249" s="62">
        <v>0</v>
      </c>
      <c r="K249" s="62">
        <v>0</v>
      </c>
      <c r="L249" s="62">
        <v>0</v>
      </c>
      <c r="M249" s="62">
        <v>0</v>
      </c>
      <c r="N249" s="62">
        <v>0</v>
      </c>
      <c r="O249" s="62">
        <v>0</v>
      </c>
      <c r="P249" s="62">
        <v>0</v>
      </c>
    </row>
    <row r="250" spans="1:16" x14ac:dyDescent="0.25">
      <c r="A250" s="47">
        <v>217</v>
      </c>
      <c r="B250" s="48" t="s">
        <v>675</v>
      </c>
      <c r="C250" s="62">
        <v>163</v>
      </c>
      <c r="D250" s="62">
        <v>5629482</v>
      </c>
      <c r="E250" s="62">
        <v>163</v>
      </c>
      <c r="F250" s="62">
        <v>5629482</v>
      </c>
      <c r="G250" s="62">
        <v>0</v>
      </c>
      <c r="H250" s="62">
        <v>0</v>
      </c>
      <c r="I250" s="62">
        <v>0</v>
      </c>
      <c r="J250" s="62">
        <v>0</v>
      </c>
      <c r="K250" s="62">
        <v>0</v>
      </c>
      <c r="L250" s="62">
        <v>0</v>
      </c>
      <c r="M250" s="62">
        <v>0</v>
      </c>
      <c r="N250" s="62">
        <v>0</v>
      </c>
      <c r="O250" s="62">
        <v>0</v>
      </c>
      <c r="P250" s="62">
        <v>0</v>
      </c>
    </row>
    <row r="251" spans="1:16" x14ac:dyDescent="0.25">
      <c r="A251" s="47">
        <v>218</v>
      </c>
      <c r="B251" s="48" t="s">
        <v>627</v>
      </c>
      <c r="C251" s="62">
        <v>687.6</v>
      </c>
      <c r="D251" s="62">
        <v>23747437</v>
      </c>
      <c r="E251" s="62">
        <v>687.6</v>
      </c>
      <c r="F251" s="62">
        <v>23747437</v>
      </c>
      <c r="G251" s="62">
        <v>0</v>
      </c>
      <c r="H251" s="62">
        <v>0</v>
      </c>
      <c r="I251" s="62">
        <v>0</v>
      </c>
      <c r="J251" s="62">
        <v>0</v>
      </c>
      <c r="K251" s="62">
        <v>0</v>
      </c>
      <c r="L251" s="62">
        <v>0</v>
      </c>
      <c r="M251" s="62">
        <v>0</v>
      </c>
      <c r="N251" s="62">
        <v>0</v>
      </c>
      <c r="O251" s="62">
        <v>0</v>
      </c>
      <c r="P251" s="62">
        <v>0</v>
      </c>
    </row>
    <row r="252" spans="1:16" x14ac:dyDescent="0.25">
      <c r="A252" s="47">
        <v>219</v>
      </c>
      <c r="B252" s="48" t="s">
        <v>628</v>
      </c>
      <c r="C252" s="62">
        <v>489.2</v>
      </c>
      <c r="D252" s="62">
        <v>16895355</v>
      </c>
      <c r="E252" s="62">
        <v>489.2</v>
      </c>
      <c r="F252" s="62">
        <v>16895355</v>
      </c>
      <c r="G252" s="62">
        <v>0</v>
      </c>
      <c r="H252" s="62">
        <v>0</v>
      </c>
      <c r="I252" s="62">
        <v>0</v>
      </c>
      <c r="J252" s="62">
        <v>0</v>
      </c>
      <c r="K252" s="62">
        <v>0</v>
      </c>
      <c r="L252" s="62">
        <v>0</v>
      </c>
      <c r="M252" s="62">
        <v>0</v>
      </c>
      <c r="N252" s="62">
        <v>0</v>
      </c>
      <c r="O252" s="62">
        <v>0</v>
      </c>
      <c r="P252" s="62">
        <v>0</v>
      </c>
    </row>
    <row r="253" spans="1:16" x14ac:dyDescent="0.25">
      <c r="A253" s="47">
        <v>220</v>
      </c>
      <c r="B253" s="48" t="s">
        <v>510</v>
      </c>
      <c r="C253" s="62">
        <v>25.5</v>
      </c>
      <c r="D253" s="62">
        <v>880686</v>
      </c>
      <c r="E253" s="62">
        <v>25.5</v>
      </c>
      <c r="F253" s="62">
        <v>880686</v>
      </c>
      <c r="G253" s="62">
        <v>0</v>
      </c>
      <c r="H253" s="62">
        <v>0</v>
      </c>
      <c r="I253" s="62">
        <v>0</v>
      </c>
      <c r="J253" s="62">
        <v>0</v>
      </c>
      <c r="K253" s="62">
        <v>0</v>
      </c>
      <c r="L253" s="62">
        <v>0</v>
      </c>
      <c r="M253" s="62">
        <v>0</v>
      </c>
      <c r="N253" s="62">
        <v>0</v>
      </c>
      <c r="O253" s="62">
        <v>0</v>
      </c>
      <c r="P253" s="62">
        <v>0</v>
      </c>
    </row>
    <row r="254" spans="1:16" x14ac:dyDescent="0.25">
      <c r="A254" s="47">
        <v>221</v>
      </c>
      <c r="B254" s="48" t="s">
        <v>629</v>
      </c>
      <c r="C254" s="62">
        <v>189.7</v>
      </c>
      <c r="D254" s="62">
        <v>6551612</v>
      </c>
      <c r="E254" s="62">
        <v>189.7</v>
      </c>
      <c r="F254" s="62">
        <v>6551612</v>
      </c>
      <c r="G254" s="62">
        <v>0</v>
      </c>
      <c r="H254" s="62">
        <v>0</v>
      </c>
      <c r="I254" s="62">
        <v>0</v>
      </c>
      <c r="J254" s="62">
        <v>0</v>
      </c>
      <c r="K254" s="62">
        <v>0</v>
      </c>
      <c r="L254" s="62">
        <v>0</v>
      </c>
      <c r="M254" s="62">
        <v>0</v>
      </c>
      <c r="N254" s="62">
        <v>0</v>
      </c>
      <c r="O254" s="62">
        <v>0</v>
      </c>
      <c r="P254" s="62">
        <v>0</v>
      </c>
    </row>
    <row r="255" spans="1:16" x14ac:dyDescent="0.25">
      <c r="A255" s="47">
        <v>222</v>
      </c>
      <c r="B255" s="48" t="s">
        <v>630</v>
      </c>
      <c r="C255" s="62">
        <v>106.1</v>
      </c>
      <c r="D255" s="62">
        <v>3664344</v>
      </c>
      <c r="E255" s="62">
        <v>106.1</v>
      </c>
      <c r="F255" s="62">
        <v>3664344</v>
      </c>
      <c r="G255" s="62">
        <v>0</v>
      </c>
      <c r="H255" s="62">
        <v>0</v>
      </c>
      <c r="I255" s="62">
        <v>0</v>
      </c>
      <c r="J255" s="62">
        <v>0</v>
      </c>
      <c r="K255" s="62">
        <v>0</v>
      </c>
      <c r="L255" s="62">
        <v>0</v>
      </c>
      <c r="M255" s="62">
        <v>0</v>
      </c>
      <c r="N255" s="62">
        <v>0</v>
      </c>
      <c r="O255" s="62">
        <v>0</v>
      </c>
      <c r="P255" s="62">
        <v>0</v>
      </c>
    </row>
    <row r="256" spans="1:16" x14ac:dyDescent="0.25">
      <c r="A256" s="47">
        <v>223</v>
      </c>
      <c r="B256" s="48" t="s">
        <v>631</v>
      </c>
      <c r="C256" s="62">
        <v>120.3</v>
      </c>
      <c r="D256" s="62">
        <v>4154765</v>
      </c>
      <c r="E256" s="62">
        <v>120.3</v>
      </c>
      <c r="F256" s="62">
        <v>4154765</v>
      </c>
      <c r="G256" s="62">
        <v>0</v>
      </c>
      <c r="H256" s="62">
        <v>0</v>
      </c>
      <c r="I256" s="62">
        <v>0</v>
      </c>
      <c r="J256" s="62">
        <v>0</v>
      </c>
      <c r="K256" s="62">
        <v>0</v>
      </c>
      <c r="L256" s="62">
        <v>0</v>
      </c>
      <c r="M256" s="62">
        <v>0</v>
      </c>
      <c r="N256" s="62">
        <v>0</v>
      </c>
      <c r="O256" s="62">
        <v>0</v>
      </c>
      <c r="P256" s="62">
        <v>0</v>
      </c>
    </row>
    <row r="257" spans="1:16" x14ac:dyDescent="0.25">
      <c r="A257" s="47">
        <v>224</v>
      </c>
      <c r="B257" s="48" t="s">
        <v>632</v>
      </c>
      <c r="C257" s="62">
        <v>166.6</v>
      </c>
      <c r="D257" s="62">
        <v>5753814</v>
      </c>
      <c r="E257" s="62">
        <v>166.6</v>
      </c>
      <c r="F257" s="62">
        <v>5753814</v>
      </c>
      <c r="G257" s="62">
        <v>0</v>
      </c>
      <c r="H257" s="62">
        <v>0</v>
      </c>
      <c r="I257" s="62">
        <v>0</v>
      </c>
      <c r="J257" s="62">
        <v>0</v>
      </c>
      <c r="K257" s="62">
        <v>0</v>
      </c>
      <c r="L257" s="62">
        <v>0</v>
      </c>
      <c r="M257" s="62">
        <v>0</v>
      </c>
      <c r="N257" s="62">
        <v>0</v>
      </c>
      <c r="O257" s="62">
        <v>0</v>
      </c>
      <c r="P257" s="62">
        <v>0</v>
      </c>
    </row>
    <row r="258" spans="1:16" x14ac:dyDescent="0.25">
      <c r="A258" s="47">
        <v>225</v>
      </c>
      <c r="B258" s="48" t="s">
        <v>633</v>
      </c>
      <c r="C258" s="62">
        <v>130.1</v>
      </c>
      <c r="D258" s="62">
        <v>4493225</v>
      </c>
      <c r="E258" s="62">
        <v>130.1</v>
      </c>
      <c r="F258" s="62">
        <v>4493225</v>
      </c>
      <c r="G258" s="62">
        <v>0</v>
      </c>
      <c r="H258" s="62">
        <v>0</v>
      </c>
      <c r="I258" s="62">
        <v>0</v>
      </c>
      <c r="J258" s="62">
        <v>0</v>
      </c>
      <c r="K258" s="62">
        <v>0</v>
      </c>
      <c r="L258" s="62">
        <v>0</v>
      </c>
      <c r="M258" s="62">
        <v>0</v>
      </c>
      <c r="N258" s="62">
        <v>0</v>
      </c>
      <c r="O258" s="62">
        <v>0</v>
      </c>
      <c r="P258" s="62">
        <v>0</v>
      </c>
    </row>
    <row r="259" spans="1:16" x14ac:dyDescent="0.25">
      <c r="A259" s="47">
        <v>226</v>
      </c>
      <c r="B259" s="48" t="s">
        <v>517</v>
      </c>
      <c r="C259" s="62">
        <v>21.3</v>
      </c>
      <c r="D259" s="62">
        <v>735632</v>
      </c>
      <c r="E259" s="62">
        <v>21.3</v>
      </c>
      <c r="F259" s="62">
        <v>735632</v>
      </c>
      <c r="G259" s="62">
        <v>0</v>
      </c>
      <c r="H259" s="62">
        <v>0</v>
      </c>
      <c r="I259" s="62">
        <v>0</v>
      </c>
      <c r="J259" s="62">
        <v>0</v>
      </c>
      <c r="K259" s="62">
        <v>0</v>
      </c>
      <c r="L259" s="62">
        <v>0</v>
      </c>
      <c r="M259" s="62">
        <v>0</v>
      </c>
      <c r="N259" s="62">
        <v>0</v>
      </c>
      <c r="O259" s="62">
        <v>0</v>
      </c>
      <c r="P259" s="62">
        <v>0</v>
      </c>
    </row>
    <row r="260" spans="1:16" x14ac:dyDescent="0.25">
      <c r="A260" s="47">
        <v>227</v>
      </c>
      <c r="B260" s="48" t="s">
        <v>634</v>
      </c>
      <c r="C260" s="62">
        <v>1465.2</v>
      </c>
      <c r="D260" s="62">
        <v>50603178</v>
      </c>
      <c r="E260" s="62">
        <v>1465.2</v>
      </c>
      <c r="F260" s="62">
        <v>50603178</v>
      </c>
      <c r="G260" s="62">
        <v>0</v>
      </c>
      <c r="H260" s="62">
        <v>0</v>
      </c>
      <c r="I260" s="62">
        <v>0</v>
      </c>
      <c r="J260" s="62">
        <v>0</v>
      </c>
      <c r="K260" s="62">
        <v>0</v>
      </c>
      <c r="L260" s="62">
        <v>0</v>
      </c>
      <c r="M260" s="62">
        <v>0</v>
      </c>
      <c r="N260" s="62">
        <v>0</v>
      </c>
      <c r="O260" s="62">
        <v>0</v>
      </c>
      <c r="P260" s="62">
        <v>0</v>
      </c>
    </row>
    <row r="261" spans="1:16" x14ac:dyDescent="0.25">
      <c r="A261" s="47">
        <v>228</v>
      </c>
      <c r="B261" s="48" t="s">
        <v>635</v>
      </c>
      <c r="C261" s="62">
        <v>1941.71</v>
      </c>
      <c r="D261" s="62">
        <v>67060263</v>
      </c>
      <c r="E261" s="62">
        <v>1941.71</v>
      </c>
      <c r="F261" s="62">
        <v>67060263</v>
      </c>
      <c r="G261" s="62">
        <v>0</v>
      </c>
      <c r="H261" s="62">
        <v>0</v>
      </c>
      <c r="I261" s="62">
        <v>0</v>
      </c>
      <c r="J261" s="62">
        <v>0</v>
      </c>
      <c r="K261" s="62">
        <v>0</v>
      </c>
      <c r="L261" s="62">
        <v>0</v>
      </c>
      <c r="M261" s="62">
        <v>0</v>
      </c>
      <c r="N261" s="62">
        <v>0</v>
      </c>
      <c r="O261" s="62">
        <v>0</v>
      </c>
      <c r="P261" s="62">
        <v>0</v>
      </c>
    </row>
    <row r="262" spans="1:16" x14ac:dyDescent="0.25">
      <c r="A262" s="47">
        <v>229</v>
      </c>
      <c r="B262" s="48" t="s">
        <v>676</v>
      </c>
      <c r="C262" s="62">
        <v>2181.5</v>
      </c>
      <c r="D262" s="62">
        <v>75341818</v>
      </c>
      <c r="E262" s="62">
        <v>2181.5</v>
      </c>
      <c r="F262" s="62">
        <v>75341818</v>
      </c>
      <c r="G262" s="62">
        <v>0</v>
      </c>
      <c r="H262" s="62">
        <v>0</v>
      </c>
      <c r="I262" s="62">
        <v>0</v>
      </c>
      <c r="J262" s="62">
        <v>0</v>
      </c>
      <c r="K262" s="62">
        <v>0</v>
      </c>
      <c r="L262" s="62">
        <v>0</v>
      </c>
      <c r="M262" s="62">
        <v>0</v>
      </c>
      <c r="N262" s="62">
        <v>0</v>
      </c>
      <c r="O262" s="62">
        <v>0</v>
      </c>
      <c r="P262" s="62">
        <v>0</v>
      </c>
    </row>
    <row r="263" spans="1:16" x14ac:dyDescent="0.25">
      <c r="A263" s="47">
        <v>230</v>
      </c>
      <c r="B263" s="48" t="s">
        <v>636</v>
      </c>
      <c r="C263" s="62">
        <v>483.4</v>
      </c>
      <c r="D263" s="62">
        <v>16695042</v>
      </c>
      <c r="E263" s="62">
        <v>483.4</v>
      </c>
      <c r="F263" s="62">
        <v>16695042</v>
      </c>
      <c r="G263" s="62">
        <v>0</v>
      </c>
      <c r="H263" s="62">
        <v>0</v>
      </c>
      <c r="I263" s="62">
        <v>0</v>
      </c>
      <c r="J263" s="62">
        <v>0</v>
      </c>
      <c r="K263" s="62">
        <v>0</v>
      </c>
      <c r="L263" s="62">
        <v>0</v>
      </c>
      <c r="M263" s="62">
        <v>0</v>
      </c>
      <c r="N263" s="62">
        <v>0</v>
      </c>
      <c r="O263" s="62">
        <v>0</v>
      </c>
      <c r="P263" s="62">
        <v>0</v>
      </c>
    </row>
    <row r="264" spans="1:16" x14ac:dyDescent="0.25">
      <c r="A264" s="47">
        <v>231</v>
      </c>
      <c r="B264" s="48" t="s">
        <v>637</v>
      </c>
      <c r="C264" s="62">
        <v>495</v>
      </c>
      <c r="D264" s="62">
        <v>17095669</v>
      </c>
      <c r="E264" s="62">
        <v>495</v>
      </c>
      <c r="F264" s="62">
        <v>17095669</v>
      </c>
      <c r="G264" s="62">
        <v>0</v>
      </c>
      <c r="H264" s="62">
        <v>0</v>
      </c>
      <c r="I264" s="62">
        <v>0</v>
      </c>
      <c r="J264" s="62">
        <v>0</v>
      </c>
      <c r="K264" s="62">
        <v>0</v>
      </c>
      <c r="L264" s="62">
        <v>0</v>
      </c>
      <c r="M264" s="62">
        <v>0</v>
      </c>
      <c r="N264" s="62">
        <v>0</v>
      </c>
      <c r="O264" s="62">
        <v>0</v>
      </c>
      <c r="P264" s="62">
        <v>0</v>
      </c>
    </row>
    <row r="265" spans="1:16" x14ac:dyDescent="0.25">
      <c r="A265" s="47">
        <v>232</v>
      </c>
      <c r="B265" s="48" t="s">
        <v>638</v>
      </c>
      <c r="C265" s="62">
        <v>488.8</v>
      </c>
      <c r="D265" s="62">
        <v>16881541</v>
      </c>
      <c r="E265" s="62">
        <v>488.8</v>
      </c>
      <c r="F265" s="62">
        <v>16881541</v>
      </c>
      <c r="G265" s="62">
        <v>0</v>
      </c>
      <c r="H265" s="62">
        <v>0</v>
      </c>
      <c r="I265" s="62">
        <v>0</v>
      </c>
      <c r="J265" s="62">
        <v>0</v>
      </c>
      <c r="K265" s="62">
        <v>0</v>
      </c>
      <c r="L265" s="62">
        <v>0</v>
      </c>
      <c r="M265" s="62">
        <v>0</v>
      </c>
      <c r="N265" s="62">
        <v>0</v>
      </c>
      <c r="O265" s="62">
        <v>0</v>
      </c>
      <c r="P265" s="62">
        <v>0</v>
      </c>
    </row>
    <row r="266" spans="1:16" x14ac:dyDescent="0.25">
      <c r="A266" s="47">
        <v>233</v>
      </c>
      <c r="B266" s="48" t="s">
        <v>639</v>
      </c>
      <c r="C266" s="62">
        <v>1491.8</v>
      </c>
      <c r="D266" s="62">
        <v>51521854</v>
      </c>
      <c r="E266" s="62">
        <v>1491.8</v>
      </c>
      <c r="F266" s="62">
        <v>51521854</v>
      </c>
      <c r="G266" s="62">
        <v>0</v>
      </c>
      <c r="H266" s="62">
        <v>0</v>
      </c>
      <c r="I266" s="62">
        <v>0</v>
      </c>
      <c r="J266" s="62">
        <v>0</v>
      </c>
      <c r="K266" s="62">
        <v>0</v>
      </c>
      <c r="L266" s="62">
        <v>0</v>
      </c>
      <c r="M266" s="62">
        <v>0</v>
      </c>
      <c r="N266" s="62">
        <v>0</v>
      </c>
      <c r="O266" s="62">
        <v>0</v>
      </c>
      <c r="P266" s="62">
        <v>0</v>
      </c>
    </row>
    <row r="267" spans="1:16" x14ac:dyDescent="0.25">
      <c r="A267" s="47">
        <v>234</v>
      </c>
      <c r="B267" s="48" t="s">
        <v>640</v>
      </c>
      <c r="C267" s="62">
        <v>104.6</v>
      </c>
      <c r="D267" s="62">
        <v>3612539</v>
      </c>
      <c r="E267" s="62">
        <v>104.6</v>
      </c>
      <c r="F267" s="62">
        <v>3612539</v>
      </c>
      <c r="G267" s="62">
        <v>0</v>
      </c>
      <c r="H267" s="62">
        <v>0</v>
      </c>
      <c r="I267" s="62">
        <v>0</v>
      </c>
      <c r="J267" s="62">
        <v>0</v>
      </c>
      <c r="K267" s="62">
        <v>0</v>
      </c>
      <c r="L267" s="62">
        <v>0</v>
      </c>
      <c r="M267" s="62">
        <v>0</v>
      </c>
      <c r="N267" s="62">
        <v>0</v>
      </c>
      <c r="O267" s="62">
        <v>0</v>
      </c>
      <c r="P267" s="62">
        <v>0</v>
      </c>
    </row>
    <row r="268" spans="1:16" x14ac:dyDescent="0.25">
      <c r="A268" s="47">
        <v>235</v>
      </c>
      <c r="B268" s="48" t="s">
        <v>641</v>
      </c>
      <c r="C268" s="62">
        <v>413.6</v>
      </c>
      <c r="D268" s="62">
        <v>14284380</v>
      </c>
      <c r="E268" s="62">
        <v>413.6</v>
      </c>
      <c r="F268" s="62">
        <v>14284380</v>
      </c>
      <c r="G268" s="62">
        <v>0</v>
      </c>
      <c r="H268" s="62">
        <v>0</v>
      </c>
      <c r="I268" s="62">
        <v>0</v>
      </c>
      <c r="J268" s="62">
        <v>0</v>
      </c>
      <c r="K268" s="62">
        <v>0</v>
      </c>
      <c r="L268" s="62">
        <v>0</v>
      </c>
      <c r="M268" s="62">
        <v>0</v>
      </c>
      <c r="N268" s="62">
        <v>0</v>
      </c>
      <c r="O268" s="62">
        <v>0</v>
      </c>
      <c r="P268" s="62">
        <v>0</v>
      </c>
    </row>
    <row r="269" spans="1:16" x14ac:dyDescent="0.25">
      <c r="A269" s="47">
        <v>236</v>
      </c>
      <c r="B269" s="48" t="s">
        <v>642</v>
      </c>
      <c r="C269" s="62">
        <v>410.6</v>
      </c>
      <c r="D269" s="62">
        <v>14180770</v>
      </c>
      <c r="E269" s="62">
        <v>410.6</v>
      </c>
      <c r="F269" s="62">
        <v>14180770</v>
      </c>
      <c r="G269" s="62">
        <v>0</v>
      </c>
      <c r="H269" s="62">
        <v>0</v>
      </c>
      <c r="I269" s="62">
        <v>0</v>
      </c>
      <c r="J269" s="62">
        <v>0</v>
      </c>
      <c r="K269" s="62">
        <v>0</v>
      </c>
      <c r="L269" s="62">
        <v>0</v>
      </c>
      <c r="M269" s="62">
        <v>0</v>
      </c>
      <c r="N269" s="62">
        <v>0</v>
      </c>
      <c r="O269" s="62">
        <v>0</v>
      </c>
      <c r="P269" s="62">
        <v>0</v>
      </c>
    </row>
    <row r="270" spans="1:16" x14ac:dyDescent="0.25">
      <c r="A270" s="47">
        <v>237</v>
      </c>
      <c r="B270" s="48" t="s">
        <v>753</v>
      </c>
      <c r="C270" s="62">
        <v>35.1</v>
      </c>
      <c r="D270" s="62">
        <v>1212238</v>
      </c>
      <c r="E270" s="62">
        <v>35.1</v>
      </c>
      <c r="F270" s="62">
        <v>1212238</v>
      </c>
      <c r="G270" s="62">
        <v>0</v>
      </c>
      <c r="H270" s="62">
        <v>0</v>
      </c>
      <c r="I270" s="62">
        <v>0</v>
      </c>
      <c r="J270" s="62">
        <v>0</v>
      </c>
      <c r="K270" s="62">
        <v>0</v>
      </c>
      <c r="L270" s="62">
        <v>0</v>
      </c>
      <c r="M270" s="62">
        <v>0</v>
      </c>
      <c r="N270" s="62">
        <v>0</v>
      </c>
      <c r="O270" s="62">
        <v>0</v>
      </c>
      <c r="P270" s="62">
        <v>0</v>
      </c>
    </row>
    <row r="271" spans="1:16" x14ac:dyDescent="0.25">
      <c r="A271" s="47">
        <v>238</v>
      </c>
      <c r="B271" s="48" t="s">
        <v>644</v>
      </c>
      <c r="C271" s="62">
        <v>400</v>
      </c>
      <c r="D271" s="62">
        <v>13814682</v>
      </c>
      <c r="E271" s="62">
        <v>400</v>
      </c>
      <c r="F271" s="62">
        <v>13814682</v>
      </c>
      <c r="G271" s="62">
        <v>0</v>
      </c>
      <c r="H271" s="62">
        <v>0</v>
      </c>
      <c r="I271" s="62">
        <v>0</v>
      </c>
      <c r="J271" s="62">
        <v>0</v>
      </c>
      <c r="K271" s="62">
        <v>0</v>
      </c>
      <c r="L271" s="62">
        <v>0</v>
      </c>
      <c r="M271" s="62">
        <v>0</v>
      </c>
      <c r="N271" s="62">
        <v>0</v>
      </c>
      <c r="O271" s="62">
        <v>0</v>
      </c>
      <c r="P271" s="62">
        <v>0</v>
      </c>
    </row>
    <row r="272" spans="1:16" x14ac:dyDescent="0.25">
      <c r="A272" s="47">
        <v>239</v>
      </c>
      <c r="B272" s="48" t="s">
        <v>645</v>
      </c>
      <c r="C272" s="62">
        <v>422.3</v>
      </c>
      <c r="D272" s="62">
        <v>14584850</v>
      </c>
      <c r="E272" s="62">
        <v>422.3</v>
      </c>
      <c r="F272" s="62">
        <v>14584850</v>
      </c>
      <c r="G272" s="62">
        <v>0</v>
      </c>
      <c r="H272" s="62">
        <v>0</v>
      </c>
      <c r="I272" s="62">
        <v>0</v>
      </c>
      <c r="J272" s="62">
        <v>0</v>
      </c>
      <c r="K272" s="62">
        <v>0</v>
      </c>
      <c r="L272" s="62">
        <v>0</v>
      </c>
      <c r="M272" s="62">
        <v>0</v>
      </c>
      <c r="N272" s="62">
        <v>0</v>
      </c>
      <c r="O272" s="62">
        <v>0</v>
      </c>
      <c r="P272" s="62">
        <v>0</v>
      </c>
    </row>
    <row r="273" spans="1:16" x14ac:dyDescent="0.25">
      <c r="A273" s="47">
        <v>240</v>
      </c>
      <c r="B273" s="48" t="s">
        <v>646</v>
      </c>
      <c r="C273" s="62">
        <v>412.8</v>
      </c>
      <c r="D273" s="62">
        <v>14256751</v>
      </c>
      <c r="E273" s="62">
        <v>412.8</v>
      </c>
      <c r="F273" s="62">
        <v>14256751</v>
      </c>
      <c r="G273" s="62">
        <v>0</v>
      </c>
      <c r="H273" s="62">
        <v>0</v>
      </c>
      <c r="I273" s="62">
        <v>0</v>
      </c>
      <c r="J273" s="62">
        <v>0</v>
      </c>
      <c r="K273" s="62">
        <v>0</v>
      </c>
      <c r="L273" s="62">
        <v>0</v>
      </c>
      <c r="M273" s="62">
        <v>0</v>
      </c>
      <c r="N273" s="62">
        <v>0</v>
      </c>
      <c r="O273" s="62">
        <v>0</v>
      </c>
      <c r="P273" s="62">
        <v>0</v>
      </c>
    </row>
    <row r="274" spans="1:16" x14ac:dyDescent="0.25">
      <c r="A274" s="47">
        <v>241</v>
      </c>
      <c r="B274" s="48" t="s">
        <v>647</v>
      </c>
      <c r="C274" s="62">
        <v>241.5</v>
      </c>
      <c r="D274" s="62">
        <v>8340614</v>
      </c>
      <c r="E274" s="62">
        <v>241.5</v>
      </c>
      <c r="F274" s="62">
        <v>8340614</v>
      </c>
      <c r="G274" s="62">
        <v>0</v>
      </c>
      <c r="H274" s="62">
        <v>0</v>
      </c>
      <c r="I274" s="62">
        <v>0</v>
      </c>
      <c r="J274" s="62">
        <v>0</v>
      </c>
      <c r="K274" s="62">
        <v>0</v>
      </c>
      <c r="L274" s="62">
        <v>0</v>
      </c>
      <c r="M274" s="62">
        <v>0</v>
      </c>
      <c r="N274" s="62">
        <v>0</v>
      </c>
      <c r="O274" s="62">
        <v>0</v>
      </c>
      <c r="P274" s="62">
        <v>0</v>
      </c>
    </row>
    <row r="275" spans="1:16" x14ac:dyDescent="0.25">
      <c r="A275" s="47">
        <v>242</v>
      </c>
      <c r="B275" s="48" t="s">
        <v>648</v>
      </c>
      <c r="C275" s="62">
        <v>254.1</v>
      </c>
      <c r="D275" s="62">
        <v>8775777</v>
      </c>
      <c r="E275" s="62">
        <v>254.1</v>
      </c>
      <c r="F275" s="62">
        <v>8775777</v>
      </c>
      <c r="G275" s="62">
        <v>0</v>
      </c>
      <c r="H275" s="62">
        <v>0</v>
      </c>
      <c r="I275" s="62">
        <v>0</v>
      </c>
      <c r="J275" s="62">
        <v>0</v>
      </c>
      <c r="K275" s="62">
        <v>0</v>
      </c>
      <c r="L275" s="62">
        <v>0</v>
      </c>
      <c r="M275" s="62">
        <v>0</v>
      </c>
      <c r="N275" s="62">
        <v>0</v>
      </c>
      <c r="O275" s="62">
        <v>0</v>
      </c>
      <c r="P275" s="62">
        <v>0</v>
      </c>
    </row>
    <row r="276" spans="1:16" x14ac:dyDescent="0.25">
      <c r="A276" s="47">
        <v>243</v>
      </c>
      <c r="B276" s="48" t="s">
        <v>524</v>
      </c>
      <c r="C276" s="62">
        <v>25.7</v>
      </c>
      <c r="D276" s="62">
        <v>887593</v>
      </c>
      <c r="E276" s="62">
        <v>25.7</v>
      </c>
      <c r="F276" s="62">
        <v>887593</v>
      </c>
      <c r="G276" s="62">
        <v>0</v>
      </c>
      <c r="H276" s="62">
        <v>0</v>
      </c>
      <c r="I276" s="62">
        <v>0</v>
      </c>
      <c r="J276" s="62">
        <v>0</v>
      </c>
      <c r="K276" s="62">
        <v>0</v>
      </c>
      <c r="L276" s="62">
        <v>0</v>
      </c>
      <c r="M276" s="62">
        <v>0</v>
      </c>
      <c r="N276" s="62">
        <v>0</v>
      </c>
      <c r="O276" s="62">
        <v>0</v>
      </c>
      <c r="P276" s="62">
        <v>0</v>
      </c>
    </row>
    <row r="277" spans="1:16" x14ac:dyDescent="0.25">
      <c r="A277" s="47">
        <v>244</v>
      </c>
      <c r="B277" s="48" t="s">
        <v>649</v>
      </c>
      <c r="C277" s="62">
        <v>338.8</v>
      </c>
      <c r="D277" s="62">
        <v>11701036</v>
      </c>
      <c r="E277" s="62">
        <v>338.8</v>
      </c>
      <c r="F277" s="62">
        <v>11701036</v>
      </c>
      <c r="G277" s="62">
        <v>0</v>
      </c>
      <c r="H277" s="62">
        <v>0</v>
      </c>
      <c r="I277" s="62">
        <v>0</v>
      </c>
      <c r="J277" s="62">
        <v>0</v>
      </c>
      <c r="K277" s="62">
        <v>0</v>
      </c>
      <c r="L277" s="62">
        <v>0</v>
      </c>
      <c r="M277" s="62">
        <v>0</v>
      </c>
      <c r="N277" s="62">
        <v>0</v>
      </c>
      <c r="O277" s="62">
        <v>0</v>
      </c>
      <c r="P277" s="62">
        <v>0</v>
      </c>
    </row>
    <row r="278" spans="1:16" x14ac:dyDescent="0.25">
      <c r="A278" s="47">
        <v>245</v>
      </c>
      <c r="B278" s="48" t="s">
        <v>650</v>
      </c>
      <c r="C278" s="62">
        <v>378.8</v>
      </c>
      <c r="D278" s="62">
        <v>13082503</v>
      </c>
      <c r="E278" s="62">
        <v>378.8</v>
      </c>
      <c r="F278" s="62">
        <v>13082503</v>
      </c>
      <c r="G278" s="62">
        <v>0</v>
      </c>
      <c r="H278" s="62">
        <v>0</v>
      </c>
      <c r="I278" s="62">
        <v>0</v>
      </c>
      <c r="J278" s="62">
        <v>0</v>
      </c>
      <c r="K278" s="62">
        <v>0</v>
      </c>
      <c r="L278" s="62">
        <v>0</v>
      </c>
      <c r="M278" s="62">
        <v>0</v>
      </c>
      <c r="N278" s="62">
        <v>0</v>
      </c>
      <c r="O278" s="62">
        <v>0</v>
      </c>
      <c r="P278" s="62">
        <v>0</v>
      </c>
    </row>
    <row r="279" spans="1:16" x14ac:dyDescent="0.25">
      <c r="A279" s="47">
        <v>246</v>
      </c>
      <c r="B279" s="48" t="s">
        <v>651</v>
      </c>
      <c r="C279" s="62">
        <v>354.2</v>
      </c>
      <c r="D279" s="62">
        <v>12232900</v>
      </c>
      <c r="E279" s="62">
        <v>354.2</v>
      </c>
      <c r="F279" s="62">
        <v>12232900</v>
      </c>
      <c r="G279" s="62">
        <v>0</v>
      </c>
      <c r="H279" s="62">
        <v>0</v>
      </c>
      <c r="I279" s="62">
        <v>0</v>
      </c>
      <c r="J279" s="62">
        <v>0</v>
      </c>
      <c r="K279" s="62">
        <v>0</v>
      </c>
      <c r="L279" s="62">
        <v>0</v>
      </c>
      <c r="M279" s="62">
        <v>0</v>
      </c>
      <c r="N279" s="62">
        <v>0</v>
      </c>
      <c r="O279" s="62">
        <v>0</v>
      </c>
      <c r="P279" s="62">
        <v>0</v>
      </c>
    </row>
    <row r="280" spans="1:16" x14ac:dyDescent="0.25">
      <c r="A280" s="47">
        <v>247</v>
      </c>
      <c r="B280" s="48" t="s">
        <v>562</v>
      </c>
      <c r="C280" s="62">
        <v>35.9</v>
      </c>
      <c r="D280" s="62">
        <v>1239868</v>
      </c>
      <c r="E280" s="62">
        <v>35.9</v>
      </c>
      <c r="F280" s="62">
        <v>1239868</v>
      </c>
      <c r="G280" s="62">
        <v>0</v>
      </c>
      <c r="H280" s="62">
        <v>0</v>
      </c>
      <c r="I280" s="62">
        <v>0</v>
      </c>
      <c r="J280" s="62">
        <v>0</v>
      </c>
      <c r="K280" s="62">
        <v>0</v>
      </c>
      <c r="L280" s="62">
        <v>0</v>
      </c>
      <c r="M280" s="62">
        <v>0</v>
      </c>
      <c r="N280" s="62">
        <v>0</v>
      </c>
      <c r="O280" s="62">
        <v>0</v>
      </c>
      <c r="P280" s="62">
        <v>0</v>
      </c>
    </row>
    <row r="281" spans="1:16" x14ac:dyDescent="0.25">
      <c r="A281" s="47">
        <v>248</v>
      </c>
      <c r="B281" s="48" t="s">
        <v>652</v>
      </c>
      <c r="C281" s="62">
        <v>312</v>
      </c>
      <c r="D281" s="62">
        <v>10775451</v>
      </c>
      <c r="E281" s="62">
        <v>312</v>
      </c>
      <c r="F281" s="62">
        <v>10775451</v>
      </c>
      <c r="G281" s="62">
        <v>0</v>
      </c>
      <c r="H281" s="62">
        <v>0</v>
      </c>
      <c r="I281" s="62">
        <v>0</v>
      </c>
      <c r="J281" s="62">
        <v>0</v>
      </c>
      <c r="K281" s="62">
        <v>0</v>
      </c>
      <c r="L281" s="62">
        <v>0</v>
      </c>
      <c r="M281" s="62">
        <v>0</v>
      </c>
      <c r="N281" s="62">
        <v>0</v>
      </c>
      <c r="O281" s="62">
        <v>0</v>
      </c>
      <c r="P281" s="62">
        <v>0</v>
      </c>
    </row>
    <row r="282" spans="1:16" x14ac:dyDescent="0.25">
      <c r="A282" s="47">
        <v>249</v>
      </c>
      <c r="B282" s="48" t="s">
        <v>653</v>
      </c>
      <c r="C282" s="62">
        <v>79.8</v>
      </c>
      <c r="D282" s="62">
        <v>2756028</v>
      </c>
      <c r="E282" s="62">
        <v>79.8</v>
      </c>
      <c r="F282" s="62">
        <v>2756028</v>
      </c>
      <c r="G282" s="62">
        <v>0</v>
      </c>
      <c r="H282" s="62">
        <v>0</v>
      </c>
      <c r="I282" s="62">
        <v>0</v>
      </c>
      <c r="J282" s="62">
        <v>0</v>
      </c>
      <c r="K282" s="62">
        <v>0</v>
      </c>
      <c r="L282" s="62">
        <v>0</v>
      </c>
      <c r="M282" s="62">
        <v>0</v>
      </c>
      <c r="N282" s="62">
        <v>0</v>
      </c>
      <c r="O282" s="62">
        <v>0</v>
      </c>
      <c r="P282" s="62">
        <v>0</v>
      </c>
    </row>
    <row r="283" spans="1:16" x14ac:dyDescent="0.25">
      <c r="A283" s="47">
        <v>250</v>
      </c>
      <c r="B283" s="48" t="s">
        <v>654</v>
      </c>
      <c r="C283" s="62">
        <v>51.5</v>
      </c>
      <c r="D283" s="62">
        <v>1778641</v>
      </c>
      <c r="E283" s="62">
        <v>51.5</v>
      </c>
      <c r="F283" s="62">
        <v>1778641</v>
      </c>
      <c r="G283" s="62">
        <v>0</v>
      </c>
      <c r="H283" s="62">
        <v>0</v>
      </c>
      <c r="I283" s="62">
        <v>0</v>
      </c>
      <c r="J283" s="62">
        <v>0</v>
      </c>
      <c r="K283" s="62">
        <v>0</v>
      </c>
      <c r="L283" s="62">
        <v>0</v>
      </c>
      <c r="M283" s="62">
        <v>0</v>
      </c>
      <c r="N283" s="62">
        <v>0</v>
      </c>
      <c r="O283" s="62">
        <v>0</v>
      </c>
      <c r="P283" s="62">
        <v>0</v>
      </c>
    </row>
    <row r="284" spans="1:16" x14ac:dyDescent="0.25">
      <c r="A284" s="47">
        <v>251</v>
      </c>
      <c r="B284" s="48" t="s">
        <v>655</v>
      </c>
      <c r="C284" s="62">
        <v>851.2</v>
      </c>
      <c r="D284" s="62">
        <v>29397641</v>
      </c>
      <c r="E284" s="62">
        <v>851.2</v>
      </c>
      <c r="F284" s="62">
        <v>29397641</v>
      </c>
      <c r="G284" s="62">
        <v>0</v>
      </c>
      <c r="H284" s="62">
        <v>0</v>
      </c>
      <c r="I284" s="62">
        <v>0</v>
      </c>
      <c r="J284" s="62">
        <v>0</v>
      </c>
      <c r="K284" s="62">
        <v>0</v>
      </c>
      <c r="L284" s="62">
        <v>0</v>
      </c>
      <c r="M284" s="62">
        <v>0</v>
      </c>
      <c r="N284" s="62">
        <v>0</v>
      </c>
      <c r="O284" s="62">
        <v>0</v>
      </c>
      <c r="P284" s="62">
        <v>0</v>
      </c>
    </row>
    <row r="285" spans="1:16" x14ac:dyDescent="0.25">
      <c r="A285" s="47">
        <v>252</v>
      </c>
      <c r="B285" s="48" t="s">
        <v>677</v>
      </c>
      <c r="C285" s="62">
        <v>2176.9899999999998</v>
      </c>
      <c r="D285" s="62">
        <v>75186058</v>
      </c>
      <c r="E285" s="62">
        <v>2176.9899999999998</v>
      </c>
      <c r="F285" s="62">
        <v>75186058</v>
      </c>
      <c r="G285" s="62">
        <v>0</v>
      </c>
      <c r="H285" s="62">
        <v>0</v>
      </c>
      <c r="I285" s="62">
        <v>0</v>
      </c>
      <c r="J285" s="62">
        <v>0</v>
      </c>
      <c r="K285" s="62">
        <v>0</v>
      </c>
      <c r="L285" s="62">
        <v>0</v>
      </c>
      <c r="M285" s="62">
        <v>0</v>
      </c>
      <c r="N285" s="62">
        <v>0</v>
      </c>
      <c r="O285" s="62">
        <v>0</v>
      </c>
      <c r="P285" s="62">
        <v>0</v>
      </c>
    </row>
    <row r="286" spans="1:16" x14ac:dyDescent="0.25">
      <c r="A286" s="47">
        <v>253</v>
      </c>
      <c r="B286" s="48" t="s">
        <v>526</v>
      </c>
      <c r="C286" s="62">
        <v>25.5</v>
      </c>
      <c r="D286" s="62">
        <v>880686</v>
      </c>
      <c r="E286" s="62">
        <v>25.5</v>
      </c>
      <c r="F286" s="62">
        <v>880686</v>
      </c>
      <c r="G286" s="62">
        <v>0</v>
      </c>
      <c r="H286" s="62">
        <v>0</v>
      </c>
      <c r="I286" s="62">
        <v>0</v>
      </c>
      <c r="J286" s="62">
        <v>0</v>
      </c>
      <c r="K286" s="62">
        <v>0</v>
      </c>
      <c r="L286" s="62">
        <v>0</v>
      </c>
      <c r="M286" s="62">
        <v>0</v>
      </c>
      <c r="N286" s="62">
        <v>0</v>
      </c>
      <c r="O286" s="62">
        <v>0</v>
      </c>
      <c r="P286" s="62">
        <v>0</v>
      </c>
    </row>
    <row r="287" spans="1:16" x14ac:dyDescent="0.25">
      <c r="A287" s="47">
        <v>254</v>
      </c>
      <c r="B287" s="48" t="s">
        <v>678</v>
      </c>
      <c r="C287" s="62">
        <v>713.1</v>
      </c>
      <c r="D287" s="62">
        <v>24628123</v>
      </c>
      <c r="E287" s="62">
        <v>713.1</v>
      </c>
      <c r="F287" s="62">
        <v>24628123</v>
      </c>
      <c r="G287" s="62">
        <v>0</v>
      </c>
      <c r="H287" s="62">
        <v>0</v>
      </c>
      <c r="I287" s="62">
        <v>0</v>
      </c>
      <c r="J287" s="62">
        <v>0</v>
      </c>
      <c r="K287" s="62">
        <v>0</v>
      </c>
      <c r="L287" s="62">
        <v>0</v>
      </c>
      <c r="M287" s="62">
        <v>0</v>
      </c>
      <c r="N287" s="62">
        <v>0</v>
      </c>
      <c r="O287" s="62">
        <v>0</v>
      </c>
      <c r="P287" s="62">
        <v>0</v>
      </c>
    </row>
    <row r="288" spans="1:16" x14ac:dyDescent="0.25">
      <c r="A288" s="47">
        <v>255</v>
      </c>
      <c r="B288" s="48" t="s">
        <v>679</v>
      </c>
      <c r="C288" s="62">
        <v>547.9</v>
      </c>
      <c r="D288" s="62">
        <v>18922660</v>
      </c>
      <c r="E288" s="62">
        <v>547.9</v>
      </c>
      <c r="F288" s="62">
        <v>18922660</v>
      </c>
      <c r="G288" s="62">
        <v>0</v>
      </c>
      <c r="H288" s="62">
        <v>0</v>
      </c>
      <c r="I288" s="62">
        <v>0</v>
      </c>
      <c r="J288" s="62">
        <v>0</v>
      </c>
      <c r="K288" s="62">
        <v>0</v>
      </c>
      <c r="L288" s="62">
        <v>0</v>
      </c>
      <c r="M288" s="62">
        <v>0</v>
      </c>
      <c r="N288" s="62">
        <v>0</v>
      </c>
      <c r="O288" s="62">
        <v>0</v>
      </c>
      <c r="P288" s="62">
        <v>0</v>
      </c>
    </row>
    <row r="289" spans="1:17" x14ac:dyDescent="0.25">
      <c r="A289" s="47">
        <v>256</v>
      </c>
      <c r="B289" s="48" t="s">
        <v>656</v>
      </c>
      <c r="C289" s="62">
        <v>330.9</v>
      </c>
      <c r="D289" s="62">
        <v>11428195</v>
      </c>
      <c r="E289" s="62">
        <v>330.9</v>
      </c>
      <c r="F289" s="62">
        <v>11428195</v>
      </c>
      <c r="G289" s="62">
        <v>0</v>
      </c>
      <c r="H289" s="62">
        <v>0</v>
      </c>
      <c r="I289" s="62">
        <v>0</v>
      </c>
      <c r="J289" s="62">
        <v>0</v>
      </c>
      <c r="K289" s="62">
        <v>0</v>
      </c>
      <c r="L289" s="62">
        <v>0</v>
      </c>
      <c r="M289" s="62">
        <v>0</v>
      </c>
      <c r="N289" s="62">
        <v>0</v>
      </c>
      <c r="O289" s="62">
        <v>0</v>
      </c>
      <c r="P289" s="62">
        <v>0</v>
      </c>
    </row>
    <row r="290" spans="1:17" x14ac:dyDescent="0.25">
      <c r="A290" s="47">
        <v>257</v>
      </c>
      <c r="B290" s="48" t="s">
        <v>657</v>
      </c>
      <c r="C290" s="62">
        <v>319.10000000000002</v>
      </c>
      <c r="D290" s="62">
        <v>11020662</v>
      </c>
      <c r="E290" s="62">
        <v>319.10000000000002</v>
      </c>
      <c r="F290" s="62">
        <v>11020662</v>
      </c>
      <c r="G290" s="62">
        <v>0</v>
      </c>
      <c r="H290" s="62">
        <v>0</v>
      </c>
      <c r="I290" s="62">
        <v>0</v>
      </c>
      <c r="J290" s="62">
        <v>0</v>
      </c>
      <c r="K290" s="62">
        <v>0</v>
      </c>
      <c r="L290" s="62">
        <v>0</v>
      </c>
      <c r="M290" s="62">
        <v>0</v>
      </c>
      <c r="N290" s="62">
        <v>0</v>
      </c>
      <c r="O290" s="62">
        <v>0</v>
      </c>
      <c r="P290" s="62">
        <v>0</v>
      </c>
    </row>
    <row r="291" spans="1:17" x14ac:dyDescent="0.25">
      <c r="A291" s="47">
        <v>258</v>
      </c>
      <c r="B291" s="48" t="s">
        <v>530</v>
      </c>
      <c r="C291" s="62">
        <v>92.7</v>
      </c>
      <c r="D291" s="62">
        <v>3201552</v>
      </c>
      <c r="E291" s="62">
        <v>92.7</v>
      </c>
      <c r="F291" s="62">
        <v>3201552</v>
      </c>
      <c r="G291" s="62">
        <v>0</v>
      </c>
      <c r="H291" s="62">
        <v>0</v>
      </c>
      <c r="I291" s="62">
        <v>0</v>
      </c>
      <c r="J291" s="62">
        <v>0</v>
      </c>
      <c r="K291" s="62">
        <v>0</v>
      </c>
      <c r="L291" s="62">
        <v>0</v>
      </c>
      <c r="M291" s="62">
        <v>0</v>
      </c>
      <c r="N291" s="62">
        <v>0</v>
      </c>
      <c r="O291" s="62">
        <v>0</v>
      </c>
      <c r="P291" s="62">
        <v>0</v>
      </c>
    </row>
    <row r="292" spans="1:17" x14ac:dyDescent="0.25">
      <c r="A292" s="47">
        <v>259</v>
      </c>
      <c r="B292" s="48" t="s">
        <v>531</v>
      </c>
      <c r="C292" s="62">
        <v>37.4</v>
      </c>
      <c r="D292" s="62">
        <v>1291673</v>
      </c>
      <c r="E292" s="62">
        <v>37.4</v>
      </c>
      <c r="F292" s="62">
        <v>1291673</v>
      </c>
      <c r="G292" s="62">
        <v>0</v>
      </c>
      <c r="H292" s="62">
        <v>0</v>
      </c>
      <c r="I292" s="62">
        <v>0</v>
      </c>
      <c r="J292" s="62">
        <v>0</v>
      </c>
      <c r="K292" s="62">
        <v>0</v>
      </c>
      <c r="L292" s="62">
        <v>0</v>
      </c>
      <c r="M292" s="62">
        <v>0</v>
      </c>
      <c r="N292" s="62">
        <v>0</v>
      </c>
      <c r="O292" s="62">
        <v>0</v>
      </c>
      <c r="P292" s="62">
        <v>0</v>
      </c>
    </row>
    <row r="293" spans="1:17" x14ac:dyDescent="0.25">
      <c r="A293" s="47">
        <v>260</v>
      </c>
      <c r="B293" s="48" t="s">
        <v>658</v>
      </c>
      <c r="C293" s="62">
        <v>163.1</v>
      </c>
      <c r="D293" s="62">
        <v>5632936</v>
      </c>
      <c r="E293" s="62">
        <v>163.1</v>
      </c>
      <c r="F293" s="62">
        <v>5632936</v>
      </c>
      <c r="G293" s="62">
        <v>0</v>
      </c>
      <c r="H293" s="62">
        <v>0</v>
      </c>
      <c r="I293" s="62">
        <v>0</v>
      </c>
      <c r="J293" s="62">
        <v>0</v>
      </c>
      <c r="K293" s="62">
        <v>0</v>
      </c>
      <c r="L293" s="62">
        <v>0</v>
      </c>
      <c r="M293" s="62">
        <v>0</v>
      </c>
      <c r="N293" s="62">
        <v>0</v>
      </c>
      <c r="O293" s="62">
        <v>0</v>
      </c>
      <c r="P293" s="62">
        <v>0</v>
      </c>
    </row>
    <row r="294" spans="1:17" x14ac:dyDescent="0.25">
      <c r="A294" s="47">
        <v>261</v>
      </c>
      <c r="B294" s="48" t="s">
        <v>659</v>
      </c>
      <c r="C294" s="62">
        <v>415.5</v>
      </c>
      <c r="D294" s="62">
        <v>14350000</v>
      </c>
      <c r="E294" s="62">
        <v>415.5</v>
      </c>
      <c r="F294" s="62">
        <v>14350000</v>
      </c>
      <c r="G294" s="62">
        <v>0</v>
      </c>
      <c r="H294" s="62">
        <v>0</v>
      </c>
      <c r="I294" s="62">
        <v>0</v>
      </c>
      <c r="J294" s="62">
        <v>0</v>
      </c>
      <c r="K294" s="62">
        <v>0</v>
      </c>
      <c r="L294" s="62">
        <v>0</v>
      </c>
      <c r="M294" s="62">
        <v>0</v>
      </c>
      <c r="N294" s="62">
        <v>0</v>
      </c>
      <c r="O294" s="62">
        <v>0</v>
      </c>
      <c r="P294" s="62">
        <v>0</v>
      </c>
    </row>
    <row r="295" spans="1:17" x14ac:dyDescent="0.25">
      <c r="A295" s="47">
        <v>262</v>
      </c>
      <c r="B295" s="48" t="s">
        <v>660</v>
      </c>
      <c r="C295" s="62">
        <v>187.1</v>
      </c>
      <c r="D295" s="62">
        <v>6461817</v>
      </c>
      <c r="E295" s="62">
        <v>187.1</v>
      </c>
      <c r="F295" s="62">
        <v>6461817</v>
      </c>
      <c r="G295" s="62">
        <v>0</v>
      </c>
      <c r="H295" s="62">
        <v>0</v>
      </c>
      <c r="I295" s="62">
        <v>0</v>
      </c>
      <c r="J295" s="62">
        <v>0</v>
      </c>
      <c r="K295" s="62">
        <v>0</v>
      </c>
      <c r="L295" s="62">
        <v>0</v>
      </c>
      <c r="M295" s="62">
        <v>0</v>
      </c>
      <c r="N295" s="62">
        <v>0</v>
      </c>
      <c r="O295" s="62">
        <v>0</v>
      </c>
      <c r="P295" s="62">
        <v>0</v>
      </c>
    </row>
    <row r="296" spans="1:17" x14ac:dyDescent="0.25">
      <c r="A296" s="47">
        <v>263</v>
      </c>
      <c r="B296" s="48" t="s">
        <v>661</v>
      </c>
      <c r="C296" s="62">
        <v>103.6</v>
      </c>
      <c r="D296" s="62">
        <v>3578003</v>
      </c>
      <c r="E296" s="62">
        <v>103.6</v>
      </c>
      <c r="F296" s="62">
        <v>3578003</v>
      </c>
      <c r="G296" s="62">
        <v>0</v>
      </c>
      <c r="H296" s="62">
        <v>0</v>
      </c>
      <c r="I296" s="62">
        <v>0</v>
      </c>
      <c r="J296" s="62">
        <v>0</v>
      </c>
      <c r="K296" s="62">
        <v>0</v>
      </c>
      <c r="L296" s="62">
        <v>0</v>
      </c>
      <c r="M296" s="62">
        <v>0</v>
      </c>
      <c r="N296" s="62">
        <v>0</v>
      </c>
      <c r="O296" s="62">
        <v>0</v>
      </c>
      <c r="P296" s="62">
        <v>0</v>
      </c>
    </row>
    <row r="297" spans="1:17" x14ac:dyDescent="0.25">
      <c r="A297" s="47">
        <v>264</v>
      </c>
      <c r="B297" s="48" t="s">
        <v>662</v>
      </c>
      <c r="C297" s="62">
        <v>180</v>
      </c>
      <c r="D297" s="62">
        <v>6216607</v>
      </c>
      <c r="E297" s="62">
        <v>180</v>
      </c>
      <c r="F297" s="62">
        <v>6216607</v>
      </c>
      <c r="G297" s="62">
        <v>0</v>
      </c>
      <c r="H297" s="62">
        <v>0</v>
      </c>
      <c r="I297" s="62">
        <v>0</v>
      </c>
      <c r="J297" s="62">
        <v>0</v>
      </c>
      <c r="K297" s="62">
        <v>0</v>
      </c>
      <c r="L297" s="62">
        <v>0</v>
      </c>
      <c r="M297" s="62">
        <v>0</v>
      </c>
      <c r="N297" s="62">
        <v>0</v>
      </c>
      <c r="O297" s="62">
        <v>0</v>
      </c>
      <c r="P297" s="62">
        <v>0</v>
      </c>
      <c r="Q297" s="51"/>
    </row>
    <row r="298" spans="1:17" x14ac:dyDescent="0.25">
      <c r="A298" s="47">
        <v>265</v>
      </c>
      <c r="B298" s="48" t="s">
        <v>534</v>
      </c>
      <c r="C298" s="62">
        <v>26.3</v>
      </c>
      <c r="D298" s="62">
        <v>908316</v>
      </c>
      <c r="E298" s="62">
        <v>26.3</v>
      </c>
      <c r="F298" s="62">
        <v>908316</v>
      </c>
      <c r="G298" s="62">
        <v>0</v>
      </c>
      <c r="H298" s="62">
        <v>0</v>
      </c>
      <c r="I298" s="62">
        <v>0</v>
      </c>
      <c r="J298" s="62">
        <v>0</v>
      </c>
      <c r="K298" s="62">
        <v>0</v>
      </c>
      <c r="L298" s="62">
        <v>0</v>
      </c>
      <c r="M298" s="62">
        <v>0</v>
      </c>
      <c r="N298" s="62">
        <v>0</v>
      </c>
      <c r="O298" s="62">
        <v>0</v>
      </c>
      <c r="P298" s="62">
        <v>0</v>
      </c>
      <c r="Q298" s="51"/>
    </row>
    <row r="299" spans="1:17" x14ac:dyDescent="0.25">
      <c r="A299" s="47">
        <v>266</v>
      </c>
      <c r="B299" s="48" t="s">
        <v>715</v>
      </c>
      <c r="C299" s="62">
        <v>275.60000000000002</v>
      </c>
      <c r="D299" s="62">
        <v>9518315</v>
      </c>
      <c r="E299" s="62">
        <v>275.60000000000002</v>
      </c>
      <c r="F299" s="62">
        <v>9518315</v>
      </c>
      <c r="G299" s="62">
        <v>0</v>
      </c>
      <c r="H299" s="62">
        <v>0</v>
      </c>
      <c r="I299" s="62">
        <v>0</v>
      </c>
      <c r="J299" s="62">
        <v>0</v>
      </c>
      <c r="K299" s="62">
        <v>0</v>
      </c>
      <c r="L299" s="62">
        <v>0</v>
      </c>
      <c r="M299" s="62">
        <v>0</v>
      </c>
      <c r="N299" s="62">
        <v>0</v>
      </c>
      <c r="O299" s="62">
        <v>0</v>
      </c>
      <c r="P299" s="62">
        <v>0</v>
      </c>
    </row>
    <row r="300" spans="1:17" x14ac:dyDescent="0.25">
      <c r="A300" s="47">
        <v>267</v>
      </c>
      <c r="B300" s="48" t="s">
        <v>663</v>
      </c>
      <c r="C300" s="62">
        <v>27.8</v>
      </c>
      <c r="D300" s="62">
        <v>960120</v>
      </c>
      <c r="E300" s="62">
        <v>27.8</v>
      </c>
      <c r="F300" s="62">
        <v>960120</v>
      </c>
      <c r="G300" s="62">
        <v>0</v>
      </c>
      <c r="H300" s="62">
        <v>0</v>
      </c>
      <c r="I300" s="62">
        <v>0</v>
      </c>
      <c r="J300" s="62">
        <v>0</v>
      </c>
      <c r="K300" s="62">
        <v>0</v>
      </c>
      <c r="L300" s="62">
        <v>0</v>
      </c>
      <c r="M300" s="62">
        <v>0</v>
      </c>
      <c r="N300" s="62">
        <v>0</v>
      </c>
      <c r="O300" s="62">
        <v>0</v>
      </c>
      <c r="P300" s="62">
        <v>0</v>
      </c>
    </row>
    <row r="301" spans="1:17" x14ac:dyDescent="0.25">
      <c r="A301" s="47">
        <v>268</v>
      </c>
      <c r="B301" s="48" t="s">
        <v>716</v>
      </c>
      <c r="C301" s="62">
        <v>681.7</v>
      </c>
      <c r="D301" s="62">
        <v>23543671</v>
      </c>
      <c r="E301" s="62">
        <v>681.7</v>
      </c>
      <c r="F301" s="62">
        <v>23543671</v>
      </c>
      <c r="G301" s="62">
        <v>0</v>
      </c>
      <c r="H301" s="62">
        <v>0</v>
      </c>
      <c r="I301" s="62">
        <v>0</v>
      </c>
      <c r="J301" s="62">
        <v>0</v>
      </c>
      <c r="K301" s="62">
        <v>0</v>
      </c>
      <c r="L301" s="62">
        <v>0</v>
      </c>
      <c r="M301" s="62">
        <v>0</v>
      </c>
      <c r="N301" s="62">
        <v>0</v>
      </c>
      <c r="O301" s="62">
        <v>0</v>
      </c>
      <c r="P301" s="62">
        <v>0</v>
      </c>
    </row>
    <row r="302" spans="1:17" x14ac:dyDescent="0.25">
      <c r="A302" s="47">
        <v>269</v>
      </c>
      <c r="B302" s="48" t="s">
        <v>717</v>
      </c>
      <c r="C302" s="62">
        <v>669.7</v>
      </c>
      <c r="D302" s="62">
        <v>23129230</v>
      </c>
      <c r="E302" s="62">
        <v>669.7</v>
      </c>
      <c r="F302" s="62">
        <v>23129230</v>
      </c>
      <c r="G302" s="62">
        <v>0</v>
      </c>
      <c r="H302" s="62">
        <v>0</v>
      </c>
      <c r="I302" s="62">
        <v>0</v>
      </c>
      <c r="J302" s="62">
        <v>0</v>
      </c>
      <c r="K302" s="62">
        <v>0</v>
      </c>
      <c r="L302" s="62">
        <v>0</v>
      </c>
      <c r="M302" s="62">
        <v>0</v>
      </c>
      <c r="N302" s="62">
        <v>0</v>
      </c>
      <c r="O302" s="62">
        <v>0</v>
      </c>
      <c r="P302" s="62">
        <v>0</v>
      </c>
    </row>
    <row r="303" spans="1:17" x14ac:dyDescent="0.25">
      <c r="A303" s="47">
        <v>270</v>
      </c>
      <c r="B303" s="48" t="s">
        <v>718</v>
      </c>
      <c r="C303" s="62">
        <v>680.94</v>
      </c>
      <c r="D303" s="62">
        <v>23517423</v>
      </c>
      <c r="E303" s="62">
        <v>680.94</v>
      </c>
      <c r="F303" s="62">
        <v>23517423</v>
      </c>
      <c r="G303" s="62">
        <v>0</v>
      </c>
      <c r="H303" s="62">
        <v>0</v>
      </c>
      <c r="I303" s="62">
        <v>0</v>
      </c>
      <c r="J303" s="62">
        <v>0</v>
      </c>
      <c r="K303" s="62">
        <v>0</v>
      </c>
      <c r="L303" s="62">
        <v>0</v>
      </c>
      <c r="M303" s="62">
        <v>0</v>
      </c>
      <c r="N303" s="62">
        <v>0</v>
      </c>
      <c r="O303" s="62">
        <v>0</v>
      </c>
      <c r="P303" s="62">
        <v>0</v>
      </c>
    </row>
    <row r="304" spans="1:17" x14ac:dyDescent="0.25">
      <c r="A304" s="47">
        <v>271</v>
      </c>
      <c r="B304" s="48" t="s">
        <v>686</v>
      </c>
      <c r="C304" s="62">
        <v>32.799999999999997</v>
      </c>
      <c r="D304" s="62">
        <v>1132804</v>
      </c>
      <c r="E304" s="62">
        <v>32.799999999999997</v>
      </c>
      <c r="F304" s="62">
        <v>1132804</v>
      </c>
      <c r="G304" s="62">
        <v>0</v>
      </c>
      <c r="H304" s="62">
        <v>0</v>
      </c>
      <c r="I304" s="62">
        <v>0</v>
      </c>
      <c r="J304" s="62">
        <v>0</v>
      </c>
      <c r="K304" s="62">
        <v>0</v>
      </c>
      <c r="L304" s="62">
        <v>0</v>
      </c>
      <c r="M304" s="62">
        <v>0</v>
      </c>
      <c r="N304" s="62">
        <v>0</v>
      </c>
      <c r="O304" s="62">
        <v>0</v>
      </c>
      <c r="P304" s="62">
        <v>0</v>
      </c>
    </row>
    <row r="305" spans="1:17" x14ac:dyDescent="0.25">
      <c r="A305" s="47">
        <v>272</v>
      </c>
      <c r="B305" s="48" t="s">
        <v>775</v>
      </c>
      <c r="C305" s="62">
        <v>175</v>
      </c>
      <c r="D305" s="62">
        <v>6043922</v>
      </c>
      <c r="E305" s="62">
        <v>175</v>
      </c>
      <c r="F305" s="62">
        <v>6043922</v>
      </c>
      <c r="G305" s="62">
        <v>0</v>
      </c>
      <c r="H305" s="62">
        <v>0</v>
      </c>
      <c r="I305" s="62">
        <v>0</v>
      </c>
      <c r="J305" s="62">
        <v>0</v>
      </c>
      <c r="K305" s="62">
        <v>0</v>
      </c>
      <c r="L305" s="62">
        <v>0</v>
      </c>
      <c r="M305" s="62">
        <v>0</v>
      </c>
      <c r="N305" s="62">
        <v>0</v>
      </c>
      <c r="O305" s="62">
        <v>0</v>
      </c>
      <c r="P305" s="62">
        <v>0</v>
      </c>
    </row>
    <row r="306" spans="1:17" x14ac:dyDescent="0.25">
      <c r="A306" s="47">
        <v>273</v>
      </c>
      <c r="B306" s="48" t="s">
        <v>720</v>
      </c>
      <c r="C306" s="62">
        <v>186.6</v>
      </c>
      <c r="D306" s="62">
        <v>6444549</v>
      </c>
      <c r="E306" s="62">
        <v>186.6</v>
      </c>
      <c r="F306" s="62">
        <v>6444549</v>
      </c>
      <c r="G306" s="62">
        <v>0</v>
      </c>
      <c r="H306" s="62">
        <v>0</v>
      </c>
      <c r="I306" s="62">
        <v>0</v>
      </c>
      <c r="J306" s="62">
        <v>0</v>
      </c>
      <c r="K306" s="62">
        <v>0</v>
      </c>
      <c r="L306" s="62">
        <v>0</v>
      </c>
      <c r="M306" s="62">
        <v>0</v>
      </c>
      <c r="N306" s="62">
        <v>0</v>
      </c>
      <c r="O306" s="62">
        <v>0</v>
      </c>
      <c r="P306" s="62">
        <v>0</v>
      </c>
    </row>
    <row r="307" spans="1:17" x14ac:dyDescent="0.25">
      <c r="A307" s="47">
        <v>274</v>
      </c>
      <c r="B307" s="48" t="s">
        <v>776</v>
      </c>
      <c r="C307" s="62">
        <v>102.8</v>
      </c>
      <c r="D307" s="62">
        <v>3550373</v>
      </c>
      <c r="E307" s="62">
        <v>102.8</v>
      </c>
      <c r="F307" s="62">
        <v>3550373</v>
      </c>
      <c r="G307" s="62">
        <v>0</v>
      </c>
      <c r="H307" s="62">
        <v>0</v>
      </c>
      <c r="I307" s="62">
        <v>0</v>
      </c>
      <c r="J307" s="62">
        <v>0</v>
      </c>
      <c r="K307" s="62">
        <v>0</v>
      </c>
      <c r="L307" s="62">
        <v>0</v>
      </c>
      <c r="M307" s="62">
        <v>0</v>
      </c>
      <c r="N307" s="62">
        <v>0</v>
      </c>
      <c r="O307" s="62">
        <v>0</v>
      </c>
      <c r="P307" s="62">
        <v>0</v>
      </c>
    </row>
    <row r="308" spans="1:17" x14ac:dyDescent="0.25">
      <c r="A308" s="47">
        <v>275</v>
      </c>
      <c r="B308" s="48" t="s">
        <v>722</v>
      </c>
      <c r="C308" s="62">
        <v>93.9</v>
      </c>
      <c r="D308" s="62">
        <v>3242996</v>
      </c>
      <c r="E308" s="62">
        <v>93.9</v>
      </c>
      <c r="F308" s="62">
        <v>3242996</v>
      </c>
      <c r="G308" s="62">
        <v>0</v>
      </c>
      <c r="H308" s="62">
        <v>0</v>
      </c>
      <c r="I308" s="62">
        <v>0</v>
      </c>
      <c r="J308" s="62">
        <v>0</v>
      </c>
      <c r="K308" s="62">
        <v>0</v>
      </c>
      <c r="L308" s="62">
        <v>0</v>
      </c>
      <c r="M308" s="62">
        <v>0</v>
      </c>
      <c r="N308" s="62">
        <v>0</v>
      </c>
      <c r="O308" s="62">
        <v>0</v>
      </c>
      <c r="P308" s="62">
        <v>0</v>
      </c>
      <c r="Q308" s="52"/>
    </row>
    <row r="309" spans="1:17" x14ac:dyDescent="0.25">
      <c r="A309" s="47">
        <v>276</v>
      </c>
      <c r="B309" s="48" t="s">
        <v>777</v>
      </c>
      <c r="C309" s="62">
        <v>188.5</v>
      </c>
      <c r="D309" s="62">
        <v>6510169</v>
      </c>
      <c r="E309" s="62">
        <v>188.5</v>
      </c>
      <c r="F309" s="62">
        <v>6510169</v>
      </c>
      <c r="G309" s="62">
        <v>0</v>
      </c>
      <c r="H309" s="62">
        <v>0</v>
      </c>
      <c r="I309" s="62">
        <v>0</v>
      </c>
      <c r="J309" s="62">
        <v>0</v>
      </c>
      <c r="K309" s="62">
        <v>0</v>
      </c>
      <c r="L309" s="62">
        <v>0</v>
      </c>
      <c r="M309" s="62">
        <v>0</v>
      </c>
      <c r="N309" s="62">
        <v>0</v>
      </c>
      <c r="O309" s="62">
        <v>0</v>
      </c>
      <c r="P309" s="62">
        <v>0</v>
      </c>
    </row>
    <row r="310" spans="1:17" x14ac:dyDescent="0.25">
      <c r="A310" s="47">
        <v>277</v>
      </c>
      <c r="B310" s="48" t="s">
        <v>688</v>
      </c>
      <c r="C310" s="62">
        <v>56.2</v>
      </c>
      <c r="D310" s="62">
        <v>1940963</v>
      </c>
      <c r="E310" s="62">
        <v>56.2</v>
      </c>
      <c r="F310" s="62">
        <v>1940963</v>
      </c>
      <c r="G310" s="62">
        <v>0</v>
      </c>
      <c r="H310" s="62">
        <v>0</v>
      </c>
      <c r="I310" s="62">
        <v>0</v>
      </c>
      <c r="J310" s="62">
        <v>0</v>
      </c>
      <c r="K310" s="62">
        <v>0</v>
      </c>
      <c r="L310" s="62">
        <v>0</v>
      </c>
      <c r="M310" s="62">
        <v>0</v>
      </c>
      <c r="N310" s="62">
        <v>0</v>
      </c>
      <c r="O310" s="62">
        <v>0</v>
      </c>
      <c r="P310" s="62">
        <v>0</v>
      </c>
    </row>
    <row r="311" spans="1:17" x14ac:dyDescent="0.25">
      <c r="A311" s="47">
        <v>278</v>
      </c>
      <c r="B311" s="48" t="s">
        <v>689</v>
      </c>
      <c r="C311" s="62">
        <v>53.5</v>
      </c>
      <c r="D311" s="62">
        <v>1847714</v>
      </c>
      <c r="E311" s="62">
        <v>53.5</v>
      </c>
      <c r="F311" s="62">
        <v>1847714</v>
      </c>
      <c r="G311" s="62">
        <v>0</v>
      </c>
      <c r="H311" s="62">
        <v>0</v>
      </c>
      <c r="I311" s="62">
        <v>0</v>
      </c>
      <c r="J311" s="62">
        <v>0</v>
      </c>
      <c r="K311" s="62">
        <v>0</v>
      </c>
      <c r="L311" s="62">
        <v>0</v>
      </c>
      <c r="M311" s="62">
        <v>0</v>
      </c>
      <c r="N311" s="62">
        <v>0</v>
      </c>
      <c r="O311" s="62">
        <v>0</v>
      </c>
      <c r="P311" s="62">
        <v>0</v>
      </c>
    </row>
    <row r="312" spans="1:17" x14ac:dyDescent="0.25">
      <c r="A312" s="47">
        <v>279</v>
      </c>
      <c r="B312" s="48" t="s">
        <v>692</v>
      </c>
      <c r="C312" s="62">
        <v>23.9</v>
      </c>
      <c r="D312" s="62">
        <v>825427</v>
      </c>
      <c r="E312" s="62">
        <v>23.9</v>
      </c>
      <c r="F312" s="62">
        <v>825427</v>
      </c>
      <c r="G312" s="62">
        <v>0</v>
      </c>
      <c r="H312" s="62">
        <v>0</v>
      </c>
      <c r="I312" s="62">
        <v>0</v>
      </c>
      <c r="J312" s="62">
        <v>0</v>
      </c>
      <c r="K312" s="62">
        <v>0</v>
      </c>
      <c r="L312" s="62">
        <v>0</v>
      </c>
      <c r="M312" s="62">
        <v>0</v>
      </c>
      <c r="N312" s="62">
        <v>0</v>
      </c>
      <c r="O312" s="62">
        <v>0</v>
      </c>
      <c r="P312" s="62">
        <v>0</v>
      </c>
    </row>
    <row r="313" spans="1:17" x14ac:dyDescent="0.25">
      <c r="A313" s="47">
        <v>280</v>
      </c>
      <c r="B313" s="48" t="s">
        <v>723</v>
      </c>
      <c r="C313" s="62">
        <v>133.4</v>
      </c>
      <c r="D313" s="62">
        <v>4607197</v>
      </c>
      <c r="E313" s="62">
        <v>133.4</v>
      </c>
      <c r="F313" s="62">
        <v>4607197</v>
      </c>
      <c r="G313" s="62">
        <v>0</v>
      </c>
      <c r="H313" s="62">
        <v>0</v>
      </c>
      <c r="I313" s="62">
        <v>0</v>
      </c>
      <c r="J313" s="62">
        <v>0</v>
      </c>
      <c r="K313" s="62">
        <v>0</v>
      </c>
      <c r="L313" s="62">
        <v>0</v>
      </c>
      <c r="M313" s="62">
        <v>0</v>
      </c>
      <c r="N313" s="62">
        <v>0</v>
      </c>
      <c r="O313" s="62">
        <v>0</v>
      </c>
      <c r="P313" s="62">
        <v>0</v>
      </c>
    </row>
    <row r="314" spans="1:17" x14ac:dyDescent="0.25">
      <c r="A314" s="47">
        <v>281</v>
      </c>
      <c r="B314" s="48" t="s">
        <v>535</v>
      </c>
      <c r="C314" s="62">
        <v>24.8</v>
      </c>
      <c r="D314" s="62">
        <v>856511</v>
      </c>
      <c r="E314" s="62">
        <v>24.8</v>
      </c>
      <c r="F314" s="62">
        <v>856511</v>
      </c>
      <c r="G314" s="62">
        <v>0</v>
      </c>
      <c r="H314" s="62">
        <v>0</v>
      </c>
      <c r="I314" s="62">
        <v>0</v>
      </c>
      <c r="J314" s="62">
        <v>0</v>
      </c>
      <c r="K314" s="62">
        <v>0</v>
      </c>
      <c r="L314" s="62">
        <v>0</v>
      </c>
      <c r="M314" s="62">
        <v>0</v>
      </c>
      <c r="N314" s="62">
        <v>0</v>
      </c>
      <c r="O314" s="62">
        <v>0</v>
      </c>
      <c r="P314" s="62">
        <v>0</v>
      </c>
    </row>
    <row r="315" spans="1:17" x14ac:dyDescent="0.25">
      <c r="A315" s="47">
        <v>282</v>
      </c>
      <c r="B315" s="48" t="s">
        <v>536</v>
      </c>
      <c r="C315" s="62">
        <v>27.5</v>
      </c>
      <c r="D315" s="62">
        <v>949759</v>
      </c>
      <c r="E315" s="62">
        <v>27.5</v>
      </c>
      <c r="F315" s="62">
        <v>949759</v>
      </c>
      <c r="G315" s="62">
        <v>0</v>
      </c>
      <c r="H315" s="62">
        <v>0</v>
      </c>
      <c r="I315" s="62">
        <v>0</v>
      </c>
      <c r="J315" s="62">
        <v>0</v>
      </c>
      <c r="K315" s="62">
        <v>0</v>
      </c>
      <c r="L315" s="62">
        <v>0</v>
      </c>
      <c r="M315" s="62">
        <v>0</v>
      </c>
      <c r="N315" s="62">
        <v>0</v>
      </c>
      <c r="O315" s="62">
        <v>0</v>
      </c>
      <c r="P315" s="62">
        <v>0</v>
      </c>
    </row>
    <row r="316" spans="1:17" x14ac:dyDescent="0.25">
      <c r="A316" s="47">
        <v>283</v>
      </c>
      <c r="B316" s="48" t="s">
        <v>726</v>
      </c>
      <c r="C316" s="62">
        <v>223.7</v>
      </c>
      <c r="D316" s="62">
        <v>7725860</v>
      </c>
      <c r="E316" s="62">
        <v>223.7</v>
      </c>
      <c r="F316" s="62">
        <v>7725860</v>
      </c>
      <c r="G316" s="62">
        <v>0</v>
      </c>
      <c r="H316" s="62">
        <v>0</v>
      </c>
      <c r="I316" s="62">
        <v>0</v>
      </c>
      <c r="J316" s="62">
        <v>0</v>
      </c>
      <c r="K316" s="62">
        <v>0</v>
      </c>
      <c r="L316" s="62">
        <v>0</v>
      </c>
      <c r="M316" s="62">
        <v>0</v>
      </c>
      <c r="N316" s="62">
        <v>0</v>
      </c>
      <c r="O316" s="62">
        <v>0</v>
      </c>
      <c r="P316" s="62">
        <v>0</v>
      </c>
    </row>
    <row r="317" spans="1:17" x14ac:dyDescent="0.25">
      <c r="A317" s="47">
        <v>284</v>
      </c>
      <c r="B317" s="48" t="s">
        <v>537</v>
      </c>
      <c r="C317" s="62">
        <v>142.38999999999999</v>
      </c>
      <c r="D317" s="62">
        <v>4917681</v>
      </c>
      <c r="E317" s="62">
        <v>142.38999999999999</v>
      </c>
      <c r="F317" s="62">
        <v>4917681</v>
      </c>
      <c r="G317" s="62">
        <v>0</v>
      </c>
      <c r="H317" s="62">
        <v>0</v>
      </c>
      <c r="I317" s="62">
        <v>0</v>
      </c>
      <c r="J317" s="62">
        <v>0</v>
      </c>
      <c r="K317" s="62">
        <v>0</v>
      </c>
      <c r="L317" s="62">
        <v>0</v>
      </c>
      <c r="M317" s="62">
        <v>0</v>
      </c>
      <c r="N317" s="62">
        <v>0</v>
      </c>
      <c r="O317" s="62">
        <v>0</v>
      </c>
      <c r="P317" s="62">
        <v>0</v>
      </c>
    </row>
    <row r="318" spans="1:17" x14ac:dyDescent="0.25">
      <c r="A318" s="47">
        <v>285</v>
      </c>
      <c r="B318" s="48" t="s">
        <v>538</v>
      </c>
      <c r="C318" s="62">
        <v>408.65</v>
      </c>
      <c r="D318" s="62">
        <v>14113424</v>
      </c>
      <c r="E318" s="62">
        <v>408.65</v>
      </c>
      <c r="F318" s="62">
        <v>14113424</v>
      </c>
      <c r="G318" s="62">
        <v>0</v>
      </c>
      <c r="H318" s="62">
        <v>0</v>
      </c>
      <c r="I318" s="62">
        <v>0</v>
      </c>
      <c r="J318" s="62">
        <v>0</v>
      </c>
      <c r="K318" s="62">
        <v>0</v>
      </c>
      <c r="L318" s="62">
        <v>0</v>
      </c>
      <c r="M318" s="62">
        <v>0</v>
      </c>
      <c r="N318" s="62">
        <v>0</v>
      </c>
      <c r="O318" s="62">
        <v>0</v>
      </c>
      <c r="P318" s="62">
        <v>0</v>
      </c>
    </row>
    <row r="319" spans="1:17" x14ac:dyDescent="0.25">
      <c r="A319" s="47">
        <v>286</v>
      </c>
      <c r="B319" s="48" t="s">
        <v>724</v>
      </c>
      <c r="C319" s="62">
        <v>378.1</v>
      </c>
      <c r="D319" s="62">
        <v>13058327</v>
      </c>
      <c r="E319" s="62">
        <v>378.1</v>
      </c>
      <c r="F319" s="62">
        <v>13058327</v>
      </c>
      <c r="G319" s="62">
        <v>0</v>
      </c>
      <c r="H319" s="62">
        <v>0</v>
      </c>
      <c r="I319" s="62">
        <v>0</v>
      </c>
      <c r="J319" s="62">
        <v>0</v>
      </c>
      <c r="K319" s="62">
        <v>0</v>
      </c>
      <c r="L319" s="62">
        <v>0</v>
      </c>
      <c r="M319" s="62">
        <v>0</v>
      </c>
      <c r="N319" s="62">
        <v>0</v>
      </c>
      <c r="O319" s="62">
        <v>0</v>
      </c>
      <c r="P319" s="62">
        <v>0</v>
      </c>
    </row>
    <row r="320" spans="1:17" x14ac:dyDescent="0.25">
      <c r="A320" s="47">
        <v>287</v>
      </c>
      <c r="B320" s="48" t="s">
        <v>730</v>
      </c>
      <c r="C320" s="62">
        <v>1008.13</v>
      </c>
      <c r="D320" s="62">
        <v>34817487</v>
      </c>
      <c r="E320" s="62">
        <v>1008.13</v>
      </c>
      <c r="F320" s="62">
        <v>34817487</v>
      </c>
      <c r="G320" s="62">
        <v>0</v>
      </c>
      <c r="H320" s="62">
        <v>0</v>
      </c>
      <c r="I320" s="62">
        <v>0</v>
      </c>
      <c r="J320" s="62">
        <v>0</v>
      </c>
      <c r="K320" s="62">
        <v>0</v>
      </c>
      <c r="L320" s="62">
        <v>0</v>
      </c>
      <c r="M320" s="62">
        <v>0</v>
      </c>
      <c r="N320" s="62">
        <v>0</v>
      </c>
      <c r="O320" s="62">
        <v>0</v>
      </c>
      <c r="P320" s="62">
        <v>0</v>
      </c>
    </row>
    <row r="321" spans="1:16" x14ac:dyDescent="0.25">
      <c r="A321" s="47">
        <v>288</v>
      </c>
      <c r="B321" s="48" t="s">
        <v>755</v>
      </c>
      <c r="C321" s="62">
        <v>47.3</v>
      </c>
      <c r="D321" s="62">
        <v>1633586</v>
      </c>
      <c r="E321" s="62">
        <v>47.3</v>
      </c>
      <c r="F321" s="62">
        <v>1633586</v>
      </c>
      <c r="G321" s="62">
        <v>0</v>
      </c>
      <c r="H321" s="62">
        <v>0</v>
      </c>
      <c r="I321" s="62">
        <v>0</v>
      </c>
      <c r="J321" s="62">
        <v>0</v>
      </c>
      <c r="K321" s="62">
        <v>0</v>
      </c>
      <c r="L321" s="62">
        <v>0</v>
      </c>
      <c r="M321" s="62">
        <v>0</v>
      </c>
      <c r="N321" s="62">
        <v>0</v>
      </c>
      <c r="O321" s="62">
        <v>0</v>
      </c>
      <c r="P321" s="62">
        <v>0</v>
      </c>
    </row>
    <row r="322" spans="1:16" x14ac:dyDescent="0.25">
      <c r="A322" s="47">
        <v>289</v>
      </c>
      <c r="B322" s="48" t="s">
        <v>725</v>
      </c>
      <c r="C322" s="62">
        <v>173.4</v>
      </c>
      <c r="D322" s="62">
        <v>5988665</v>
      </c>
      <c r="E322" s="62">
        <v>173.4</v>
      </c>
      <c r="F322" s="62">
        <v>5988665</v>
      </c>
      <c r="G322" s="62">
        <v>0</v>
      </c>
      <c r="H322" s="62">
        <v>0</v>
      </c>
      <c r="I322" s="62">
        <v>0</v>
      </c>
      <c r="J322" s="62">
        <v>0</v>
      </c>
      <c r="K322" s="62">
        <v>0</v>
      </c>
      <c r="L322" s="62">
        <v>0</v>
      </c>
      <c r="M322" s="62">
        <v>0</v>
      </c>
      <c r="N322" s="62">
        <v>0</v>
      </c>
      <c r="O322" s="62">
        <v>0</v>
      </c>
      <c r="P322" s="62">
        <v>0</v>
      </c>
    </row>
    <row r="323" spans="1:16" x14ac:dyDescent="0.25">
      <c r="A323" s="47">
        <v>290</v>
      </c>
      <c r="B323" s="48" t="s">
        <v>664</v>
      </c>
      <c r="C323" s="62">
        <v>96.5</v>
      </c>
      <c r="D323" s="62">
        <v>3332792</v>
      </c>
      <c r="E323" s="62">
        <v>96.5</v>
      </c>
      <c r="F323" s="62">
        <v>3332792</v>
      </c>
      <c r="G323" s="62">
        <v>0</v>
      </c>
      <c r="H323" s="62">
        <v>0</v>
      </c>
      <c r="I323" s="62">
        <v>0</v>
      </c>
      <c r="J323" s="62">
        <v>0</v>
      </c>
      <c r="K323" s="62">
        <v>0</v>
      </c>
      <c r="L323" s="62">
        <v>0</v>
      </c>
      <c r="M323" s="62">
        <v>0</v>
      </c>
      <c r="N323" s="62">
        <v>0</v>
      </c>
      <c r="O323" s="62">
        <v>0</v>
      </c>
      <c r="P323" s="62">
        <v>0</v>
      </c>
    </row>
    <row r="324" spans="1:16" x14ac:dyDescent="0.25">
      <c r="A324" s="47">
        <v>291</v>
      </c>
      <c r="B324" s="48" t="s">
        <v>754</v>
      </c>
      <c r="C324" s="62">
        <v>32.6</v>
      </c>
      <c r="D324" s="62">
        <v>1125897</v>
      </c>
      <c r="E324" s="62">
        <v>32.6</v>
      </c>
      <c r="F324" s="62">
        <v>1125897</v>
      </c>
      <c r="G324" s="62">
        <v>0</v>
      </c>
      <c r="H324" s="62">
        <v>0</v>
      </c>
      <c r="I324" s="62">
        <v>0</v>
      </c>
      <c r="J324" s="62">
        <v>0</v>
      </c>
      <c r="K324" s="62">
        <v>0</v>
      </c>
      <c r="L324" s="62">
        <v>0</v>
      </c>
      <c r="M324" s="62">
        <v>0</v>
      </c>
      <c r="N324" s="62">
        <v>0</v>
      </c>
      <c r="O324" s="62">
        <v>0</v>
      </c>
      <c r="P324" s="62">
        <v>0</v>
      </c>
    </row>
    <row r="325" spans="1:16" x14ac:dyDescent="0.25">
      <c r="A325" s="47">
        <v>292</v>
      </c>
      <c r="B325" s="48" t="s">
        <v>727</v>
      </c>
      <c r="C325" s="62">
        <v>410.8</v>
      </c>
      <c r="D325" s="62">
        <v>14187678</v>
      </c>
      <c r="E325" s="62">
        <v>410.8</v>
      </c>
      <c r="F325" s="62">
        <v>14187678</v>
      </c>
      <c r="G325" s="62">
        <v>0</v>
      </c>
      <c r="H325" s="62">
        <v>0</v>
      </c>
      <c r="I325" s="62">
        <v>0</v>
      </c>
      <c r="J325" s="62">
        <v>0</v>
      </c>
      <c r="K325" s="62">
        <v>0</v>
      </c>
      <c r="L325" s="62">
        <v>0</v>
      </c>
      <c r="M325" s="62">
        <v>0</v>
      </c>
      <c r="N325" s="62">
        <v>0</v>
      </c>
      <c r="O325" s="62">
        <v>0</v>
      </c>
      <c r="P325" s="62">
        <v>0</v>
      </c>
    </row>
    <row r="326" spans="1:16" x14ac:dyDescent="0.25">
      <c r="A326" s="47">
        <v>293</v>
      </c>
      <c r="B326" s="48" t="s">
        <v>580</v>
      </c>
      <c r="C326" s="62">
        <v>172.4</v>
      </c>
      <c r="D326" s="62">
        <v>5954128</v>
      </c>
      <c r="E326" s="62">
        <v>172.4</v>
      </c>
      <c r="F326" s="62">
        <v>5954128</v>
      </c>
      <c r="G326" s="62">
        <v>0</v>
      </c>
      <c r="H326" s="62">
        <v>0</v>
      </c>
      <c r="I326" s="62">
        <v>0</v>
      </c>
      <c r="J326" s="62">
        <v>0</v>
      </c>
      <c r="K326" s="62">
        <v>0</v>
      </c>
      <c r="L326" s="62">
        <v>0</v>
      </c>
      <c r="M326" s="62">
        <v>0</v>
      </c>
      <c r="N326" s="62">
        <v>0</v>
      </c>
      <c r="O326" s="62">
        <v>0</v>
      </c>
      <c r="P326" s="62">
        <v>0</v>
      </c>
    </row>
    <row r="327" spans="1:16" x14ac:dyDescent="0.25">
      <c r="A327" s="47">
        <v>294</v>
      </c>
      <c r="B327" s="48" t="s">
        <v>665</v>
      </c>
      <c r="C327" s="62">
        <v>218.7</v>
      </c>
      <c r="D327" s="62">
        <v>7553178</v>
      </c>
      <c r="E327" s="62">
        <v>218.7</v>
      </c>
      <c r="F327" s="62">
        <v>7553178</v>
      </c>
      <c r="G327" s="62">
        <v>0</v>
      </c>
      <c r="H327" s="62">
        <v>0</v>
      </c>
      <c r="I327" s="62">
        <v>0</v>
      </c>
      <c r="J327" s="62">
        <v>0</v>
      </c>
      <c r="K327" s="62">
        <v>0</v>
      </c>
      <c r="L327" s="62">
        <v>0</v>
      </c>
      <c r="M327" s="62">
        <v>0</v>
      </c>
      <c r="N327" s="62">
        <v>0</v>
      </c>
      <c r="O327" s="62">
        <v>0</v>
      </c>
      <c r="P327" s="62">
        <v>0</v>
      </c>
    </row>
    <row r="328" spans="1:16" x14ac:dyDescent="0.25">
      <c r="A328" s="47">
        <v>295</v>
      </c>
      <c r="B328" s="48" t="s">
        <v>541</v>
      </c>
      <c r="C328" s="62">
        <v>53.7</v>
      </c>
      <c r="D328" s="62">
        <v>1854621</v>
      </c>
      <c r="E328" s="62">
        <v>53.7</v>
      </c>
      <c r="F328" s="62">
        <v>1854621</v>
      </c>
      <c r="G328" s="62">
        <v>0</v>
      </c>
      <c r="H328" s="62">
        <v>0</v>
      </c>
      <c r="I328" s="62">
        <v>0</v>
      </c>
      <c r="J328" s="62">
        <v>0</v>
      </c>
      <c r="K328" s="62">
        <v>0</v>
      </c>
      <c r="L328" s="62">
        <v>0</v>
      </c>
      <c r="M328" s="62">
        <v>0</v>
      </c>
      <c r="N328" s="62">
        <v>0</v>
      </c>
      <c r="O328" s="62">
        <v>0</v>
      </c>
      <c r="P328" s="62">
        <v>0</v>
      </c>
    </row>
    <row r="329" spans="1:16" x14ac:dyDescent="0.25">
      <c r="A329" s="47">
        <v>296</v>
      </c>
      <c r="B329" s="48" t="s">
        <v>666</v>
      </c>
      <c r="C329" s="62">
        <v>1461.8</v>
      </c>
      <c r="D329" s="62">
        <v>50485753</v>
      </c>
      <c r="E329" s="62">
        <v>1461.8</v>
      </c>
      <c r="F329" s="62">
        <v>50485753</v>
      </c>
      <c r="G329" s="62">
        <v>0</v>
      </c>
      <c r="H329" s="62">
        <v>0</v>
      </c>
      <c r="I329" s="62">
        <v>0</v>
      </c>
      <c r="J329" s="62">
        <v>0</v>
      </c>
      <c r="K329" s="62">
        <v>0</v>
      </c>
      <c r="L329" s="62">
        <v>0</v>
      </c>
      <c r="M329" s="62">
        <v>0</v>
      </c>
      <c r="N329" s="62">
        <v>0</v>
      </c>
      <c r="O329" s="62">
        <v>0</v>
      </c>
      <c r="P329" s="62">
        <v>0</v>
      </c>
    </row>
    <row r="330" spans="1:16" x14ac:dyDescent="0.25">
      <c r="A330" s="47">
        <v>297</v>
      </c>
      <c r="B330" s="48" t="s">
        <v>667</v>
      </c>
      <c r="C330" s="62">
        <v>701.6</v>
      </c>
      <c r="D330" s="62">
        <v>24230951</v>
      </c>
      <c r="E330" s="62">
        <v>701.6</v>
      </c>
      <c r="F330" s="62">
        <v>24230951</v>
      </c>
      <c r="G330" s="62">
        <v>0</v>
      </c>
      <c r="H330" s="62">
        <v>0</v>
      </c>
      <c r="I330" s="62">
        <v>0</v>
      </c>
      <c r="J330" s="62">
        <v>0</v>
      </c>
      <c r="K330" s="62">
        <v>0</v>
      </c>
      <c r="L330" s="62">
        <v>0</v>
      </c>
      <c r="M330" s="62">
        <v>0</v>
      </c>
      <c r="N330" s="62">
        <v>0</v>
      </c>
      <c r="O330" s="62">
        <v>0</v>
      </c>
      <c r="P330" s="62">
        <v>0</v>
      </c>
    </row>
    <row r="331" spans="1:16" x14ac:dyDescent="0.25">
      <c r="A331" s="47">
        <v>298</v>
      </c>
      <c r="B331" s="48" t="s">
        <v>668</v>
      </c>
      <c r="C331" s="62">
        <v>538.32000000000005</v>
      </c>
      <c r="D331" s="62">
        <v>18591798</v>
      </c>
      <c r="E331" s="62">
        <v>538.32000000000005</v>
      </c>
      <c r="F331" s="62">
        <v>18591798</v>
      </c>
      <c r="G331" s="62">
        <v>0</v>
      </c>
      <c r="H331" s="62">
        <v>0</v>
      </c>
      <c r="I331" s="62">
        <v>0</v>
      </c>
      <c r="J331" s="62">
        <v>0</v>
      </c>
      <c r="K331" s="62">
        <v>0</v>
      </c>
      <c r="L331" s="62">
        <v>0</v>
      </c>
      <c r="M331" s="62">
        <v>0</v>
      </c>
      <c r="N331" s="62">
        <v>0</v>
      </c>
      <c r="O331" s="62">
        <v>0</v>
      </c>
      <c r="P331" s="62">
        <v>0</v>
      </c>
    </row>
    <row r="332" spans="1:16" x14ac:dyDescent="0.25">
      <c r="A332" s="47">
        <v>299</v>
      </c>
      <c r="B332" s="48" t="s">
        <v>680</v>
      </c>
      <c r="C332" s="62">
        <v>1593.6</v>
      </c>
      <c r="D332" s="62">
        <v>55037690</v>
      </c>
      <c r="E332" s="62">
        <v>1593.6</v>
      </c>
      <c r="F332" s="62">
        <v>55037690</v>
      </c>
      <c r="G332" s="62">
        <v>0</v>
      </c>
      <c r="H332" s="62">
        <v>0</v>
      </c>
      <c r="I332" s="62">
        <v>0</v>
      </c>
      <c r="J332" s="62">
        <v>0</v>
      </c>
      <c r="K332" s="62">
        <v>0</v>
      </c>
      <c r="L332" s="62">
        <v>0</v>
      </c>
      <c r="M332" s="62">
        <v>0</v>
      </c>
      <c r="N332" s="62">
        <v>0</v>
      </c>
      <c r="O332" s="62">
        <v>0</v>
      </c>
      <c r="P332" s="62">
        <v>0</v>
      </c>
    </row>
    <row r="333" spans="1:16" x14ac:dyDescent="0.25">
      <c r="A333" s="47">
        <v>300</v>
      </c>
      <c r="B333" s="48" t="s">
        <v>669</v>
      </c>
      <c r="C333" s="62">
        <v>638.1</v>
      </c>
      <c r="D333" s="62">
        <v>21423117</v>
      </c>
      <c r="E333" s="62">
        <v>638.1</v>
      </c>
      <c r="F333" s="62">
        <v>21423117</v>
      </c>
      <c r="G333" s="62">
        <v>0</v>
      </c>
      <c r="H333" s="62">
        <v>0</v>
      </c>
      <c r="I333" s="62">
        <v>0</v>
      </c>
      <c r="J333" s="62">
        <v>0</v>
      </c>
      <c r="K333" s="62">
        <v>0</v>
      </c>
      <c r="L333" s="62">
        <v>0</v>
      </c>
      <c r="M333" s="62">
        <v>0</v>
      </c>
      <c r="N333" s="62">
        <v>0</v>
      </c>
      <c r="O333" s="62">
        <v>0</v>
      </c>
      <c r="P333" s="62">
        <v>0</v>
      </c>
    </row>
    <row r="334" spans="1:16" s="64" customFormat="1" ht="27.75" customHeight="1" x14ac:dyDescent="0.25">
      <c r="A334" s="122" t="s">
        <v>670</v>
      </c>
      <c r="B334" s="123"/>
      <c r="C334" s="63">
        <v>0</v>
      </c>
      <c r="D334" s="63">
        <v>0</v>
      </c>
      <c r="E334" s="63">
        <v>0</v>
      </c>
      <c r="F334" s="63">
        <v>0</v>
      </c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0</v>
      </c>
      <c r="N334" s="63">
        <v>0</v>
      </c>
      <c r="O334" s="63">
        <v>0</v>
      </c>
      <c r="P334" s="63">
        <v>0</v>
      </c>
    </row>
    <row r="338" spans="1:16" ht="15.75" x14ac:dyDescent="0.25">
      <c r="A338" s="65" t="s">
        <v>481</v>
      </c>
      <c r="B338" s="65"/>
      <c r="C338" s="65"/>
      <c r="D338" s="65"/>
      <c r="E338" s="66"/>
      <c r="F338" s="66"/>
      <c r="G338" s="66"/>
      <c r="H338" s="66"/>
      <c r="I338" s="66"/>
      <c r="J338" s="66"/>
      <c r="K338" s="124"/>
      <c r="L338" s="124"/>
      <c r="M338" s="59"/>
      <c r="N338" s="59"/>
      <c r="O338" s="124" t="s">
        <v>744</v>
      </c>
      <c r="P338" s="124"/>
    </row>
  </sheetData>
  <mergeCells count="48">
    <mergeCell ref="A334:B334"/>
    <mergeCell ref="A171:B171"/>
    <mergeCell ref="A229:B229"/>
    <mergeCell ref="A230:B230"/>
    <mergeCell ref="A231:B231"/>
    <mergeCell ref="A232:B232"/>
    <mergeCell ref="A117:B117"/>
    <mergeCell ref="A118:B118"/>
    <mergeCell ref="A168:B168"/>
    <mergeCell ref="A169:B169"/>
    <mergeCell ref="A170:B170"/>
    <mergeCell ref="P12:P13"/>
    <mergeCell ref="A20:B20"/>
    <mergeCell ref="A21:B21"/>
    <mergeCell ref="A115:B115"/>
    <mergeCell ref="A116:B116"/>
    <mergeCell ref="K10:L11"/>
    <mergeCell ref="M10:N11"/>
    <mergeCell ref="O10:P1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L1:P2"/>
    <mergeCell ref="L4:P5"/>
    <mergeCell ref="A18:B18"/>
    <mergeCell ref="A19:B19"/>
    <mergeCell ref="K338:L338"/>
    <mergeCell ref="O338:P338"/>
    <mergeCell ref="A17:B17"/>
    <mergeCell ref="A6:L6"/>
    <mergeCell ref="A7:L7"/>
    <mergeCell ref="A16:B16"/>
    <mergeCell ref="A10:A13"/>
    <mergeCell ref="B10:B13"/>
    <mergeCell ref="C10:D11"/>
    <mergeCell ref="E10:F11"/>
    <mergeCell ref="G10:H11"/>
    <mergeCell ref="I10:J1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view="pageBreakPreview" topLeftCell="A37" zoomScaleSheetLayoutView="100" workbookViewId="0">
      <selection activeCell="N1" sqref="N1:T2"/>
    </sheetView>
  </sheetViews>
  <sheetFormatPr defaultRowHeight="15" x14ac:dyDescent="0.25"/>
  <cols>
    <col min="1" max="1" width="3.42578125" style="3" customWidth="1"/>
    <col min="2" max="2" width="9.42578125" style="3" customWidth="1"/>
    <col min="3" max="3" width="6.28515625" style="3" customWidth="1"/>
    <col min="4" max="6" width="8.5703125" style="3" customWidth="1"/>
    <col min="7" max="7" width="9" style="3" customWidth="1"/>
    <col min="8" max="8" width="9.140625" style="3"/>
    <col min="9" max="9" width="6" style="3" customWidth="1"/>
    <col min="10" max="10" width="6.5703125" style="3" customWidth="1"/>
    <col min="11" max="11" width="6.42578125" style="3" customWidth="1"/>
    <col min="12" max="12" width="6.28515625" style="3" customWidth="1"/>
    <col min="13" max="13" width="7" style="3" customWidth="1"/>
    <col min="14" max="14" width="6.7109375" style="3" customWidth="1"/>
    <col min="15" max="15" width="5.85546875" style="3" customWidth="1"/>
    <col min="16" max="16" width="6.85546875" style="3" customWidth="1"/>
    <col min="17" max="17" width="5.85546875" style="3" customWidth="1"/>
    <col min="18" max="18" width="7.28515625" style="3" customWidth="1"/>
    <col min="19" max="19" width="6.7109375" style="3" customWidth="1"/>
    <col min="20" max="20" width="7.140625" style="3" customWidth="1"/>
    <col min="21" max="16384" width="9.140625" style="3"/>
  </cols>
  <sheetData>
    <row r="1" spans="1:20" ht="37.5" customHeight="1" x14ac:dyDescent="0.25">
      <c r="N1" s="121" t="s">
        <v>819</v>
      </c>
      <c r="O1" s="121"/>
      <c r="P1" s="121"/>
      <c r="Q1" s="121"/>
      <c r="R1" s="121"/>
      <c r="S1" s="121"/>
      <c r="T1" s="121"/>
    </row>
    <row r="2" spans="1:20" x14ac:dyDescent="0.25">
      <c r="N2" s="121"/>
      <c r="O2" s="121"/>
      <c r="P2" s="121"/>
      <c r="Q2" s="121"/>
      <c r="R2" s="121"/>
      <c r="S2" s="121"/>
      <c r="T2" s="121"/>
    </row>
    <row r="3" spans="1:20" ht="32.25" customHeight="1" x14ac:dyDescent="0.25">
      <c r="N3" s="121" t="s">
        <v>493</v>
      </c>
      <c r="O3" s="121"/>
      <c r="P3" s="121"/>
      <c r="Q3" s="121"/>
      <c r="R3" s="121"/>
      <c r="S3" s="121"/>
      <c r="T3" s="121"/>
    </row>
    <row r="4" spans="1:20" x14ac:dyDescent="0.25">
      <c r="N4" s="121"/>
      <c r="O4" s="121"/>
      <c r="P4" s="121"/>
      <c r="Q4" s="121"/>
      <c r="R4" s="121"/>
      <c r="S4" s="121"/>
      <c r="T4" s="121"/>
    </row>
    <row r="5" spans="1:20" x14ac:dyDescent="0.25">
      <c r="N5" s="121"/>
      <c r="O5" s="121"/>
      <c r="P5" s="121"/>
      <c r="Q5" s="121"/>
      <c r="R5" s="121"/>
      <c r="S5" s="121"/>
      <c r="T5" s="121"/>
    </row>
    <row r="6" spans="1:20" ht="15.75" x14ac:dyDescent="0.25">
      <c r="A6" s="4"/>
    </row>
    <row r="7" spans="1:20" ht="15.75" x14ac:dyDescent="0.25">
      <c r="A7" s="131" t="s">
        <v>460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</row>
    <row r="8" spans="1:20" ht="15.75" x14ac:dyDescent="0.25">
      <c r="A8" s="131" t="s">
        <v>732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</row>
    <row r="9" spans="1:20" ht="15.75" x14ac:dyDescent="0.25">
      <c r="A9" s="131" t="s">
        <v>491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</row>
    <row r="10" spans="1:20" x14ac:dyDescent="0.25">
      <c r="A10" s="8"/>
    </row>
    <row r="11" spans="1:20" x14ac:dyDescent="0.25">
      <c r="A11" s="132" t="s">
        <v>0</v>
      </c>
      <c r="B11" s="133"/>
      <c r="C11" s="132" t="s">
        <v>461</v>
      </c>
      <c r="D11" s="132"/>
      <c r="E11" s="132"/>
      <c r="F11" s="132"/>
      <c r="G11" s="132"/>
      <c r="H11" s="132"/>
      <c r="I11" s="132" t="s">
        <v>462</v>
      </c>
      <c r="J11" s="132"/>
      <c r="K11" s="132"/>
      <c r="L11" s="132"/>
      <c r="M11" s="132"/>
      <c r="N11" s="132"/>
      <c r="O11" s="132" t="s">
        <v>463</v>
      </c>
      <c r="P11" s="132"/>
      <c r="Q11" s="132"/>
      <c r="R11" s="132"/>
      <c r="S11" s="132"/>
      <c r="T11" s="132"/>
    </row>
    <row r="12" spans="1:20" ht="22.5" x14ac:dyDescent="0.25">
      <c r="A12" s="132"/>
      <c r="B12" s="133"/>
      <c r="C12" s="9" t="s">
        <v>464</v>
      </c>
      <c r="D12" s="9" t="s">
        <v>465</v>
      </c>
      <c r="E12" s="9" t="s">
        <v>466</v>
      </c>
      <c r="F12" s="9" t="s">
        <v>467</v>
      </c>
      <c r="G12" s="9" t="s">
        <v>468</v>
      </c>
      <c r="H12" s="9" t="s">
        <v>9</v>
      </c>
      <c r="I12" s="9" t="s">
        <v>464</v>
      </c>
      <c r="J12" s="9" t="s">
        <v>465</v>
      </c>
      <c r="K12" s="9" t="s">
        <v>466</v>
      </c>
      <c r="L12" s="9" t="s">
        <v>467</v>
      </c>
      <c r="M12" s="9" t="s">
        <v>468</v>
      </c>
      <c r="N12" s="9" t="s">
        <v>9</v>
      </c>
      <c r="O12" s="9" t="s">
        <v>464</v>
      </c>
      <c r="P12" s="9" t="s">
        <v>465</v>
      </c>
      <c r="Q12" s="9" t="s">
        <v>466</v>
      </c>
      <c r="R12" s="9" t="s">
        <v>467</v>
      </c>
      <c r="S12" s="9" t="s">
        <v>468</v>
      </c>
      <c r="T12" s="9" t="s">
        <v>9</v>
      </c>
    </row>
    <row r="13" spans="1:20" x14ac:dyDescent="0.25">
      <c r="A13" s="132"/>
      <c r="B13" s="133"/>
      <c r="C13" s="9" t="s">
        <v>19</v>
      </c>
      <c r="D13" s="9" t="s">
        <v>19</v>
      </c>
      <c r="E13" s="9" t="s">
        <v>19</v>
      </c>
      <c r="F13" s="9" t="s">
        <v>19</v>
      </c>
      <c r="G13" s="9" t="s">
        <v>19</v>
      </c>
      <c r="H13" s="9" t="s">
        <v>19</v>
      </c>
      <c r="I13" s="9" t="s">
        <v>20</v>
      </c>
      <c r="J13" s="9" t="s">
        <v>20</v>
      </c>
      <c r="K13" s="9" t="s">
        <v>20</v>
      </c>
      <c r="L13" s="9" t="s">
        <v>20</v>
      </c>
      <c r="M13" s="9" t="s">
        <v>20</v>
      </c>
      <c r="N13" s="9" t="s">
        <v>20</v>
      </c>
      <c r="O13" s="9" t="s">
        <v>18</v>
      </c>
      <c r="P13" s="9" t="s">
        <v>18</v>
      </c>
      <c r="Q13" s="9" t="s">
        <v>18</v>
      </c>
      <c r="R13" s="9" t="s">
        <v>18</v>
      </c>
      <c r="S13" s="9" t="s">
        <v>18</v>
      </c>
      <c r="T13" s="9" t="s">
        <v>18</v>
      </c>
    </row>
    <row r="14" spans="1:20" x14ac:dyDescent="0.2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0">
        <v>16</v>
      </c>
      <c r="Q14" s="10">
        <v>17</v>
      </c>
      <c r="R14" s="10">
        <v>18</v>
      </c>
      <c r="S14" s="10">
        <v>19</v>
      </c>
      <c r="T14" s="10">
        <v>20</v>
      </c>
    </row>
    <row r="15" spans="1:20" ht="33" x14ac:dyDescent="0.25">
      <c r="A15" s="11"/>
      <c r="B15" s="9" t="s">
        <v>492</v>
      </c>
      <c r="C15" s="9">
        <v>0</v>
      </c>
      <c r="D15" s="12">
        <f>D16</f>
        <v>32471.27</v>
      </c>
      <c r="E15" s="12">
        <f>E16+E17+E18+E19</f>
        <v>14903.449999999999</v>
      </c>
      <c r="F15" s="12">
        <f>F16+F17+F18+F19</f>
        <v>28296.49</v>
      </c>
      <c r="G15" s="12">
        <f t="shared" ref="G15:T15" si="0">G16+G17+G18+G19</f>
        <v>37094.07</v>
      </c>
      <c r="H15" s="12">
        <f t="shared" si="0"/>
        <v>112765.28</v>
      </c>
      <c r="I15" s="16">
        <f t="shared" si="0"/>
        <v>0</v>
      </c>
      <c r="J15" s="16">
        <f t="shared" si="0"/>
        <v>877</v>
      </c>
      <c r="K15" s="16">
        <f t="shared" si="0"/>
        <v>372</v>
      </c>
      <c r="L15" s="16">
        <f t="shared" si="0"/>
        <v>764</v>
      </c>
      <c r="M15" s="16">
        <f t="shared" si="0"/>
        <v>1042</v>
      </c>
      <c r="N15" s="16">
        <f t="shared" si="0"/>
        <v>3055</v>
      </c>
      <c r="O15" s="55">
        <f t="shared" si="0"/>
        <v>0</v>
      </c>
      <c r="P15" s="55">
        <v>2336</v>
      </c>
      <c r="Q15" s="55">
        <f t="shared" si="0"/>
        <v>899</v>
      </c>
      <c r="R15" s="55">
        <f t="shared" si="0"/>
        <v>1765</v>
      </c>
      <c r="S15" s="55">
        <f t="shared" si="0"/>
        <v>2226</v>
      </c>
      <c r="T15" s="55">
        <f t="shared" si="0"/>
        <v>7257</v>
      </c>
    </row>
    <row r="16" spans="1:20" x14ac:dyDescent="0.25">
      <c r="A16" s="13">
        <v>1</v>
      </c>
      <c r="B16" s="14" t="s">
        <v>469</v>
      </c>
      <c r="C16" s="14">
        <v>0</v>
      </c>
      <c r="D16" s="15">
        <v>32471.27</v>
      </c>
      <c r="E16" s="14">
        <v>500.65</v>
      </c>
      <c r="F16" s="14">
        <v>0</v>
      </c>
      <c r="G16" s="14">
        <v>0</v>
      </c>
      <c r="H16" s="12">
        <f t="shared" ref="H16:H18" si="1">SUM(C16:G16)</f>
        <v>32971.919999999998</v>
      </c>
      <c r="I16" s="14">
        <v>0</v>
      </c>
      <c r="J16" s="16">
        <v>877</v>
      </c>
      <c r="K16" s="16">
        <v>16</v>
      </c>
      <c r="L16" s="16">
        <v>0</v>
      </c>
      <c r="M16" s="14">
        <v>0</v>
      </c>
      <c r="N16" s="9">
        <f t="shared" ref="N16:N18" si="2">SUM(I16:M16)</f>
        <v>893</v>
      </c>
      <c r="O16" s="14">
        <v>0</v>
      </c>
      <c r="P16" s="9">
        <v>2367</v>
      </c>
      <c r="Q16" s="16">
        <v>0</v>
      </c>
      <c r="R16" s="16">
        <v>0</v>
      </c>
      <c r="S16" s="16">
        <v>0</v>
      </c>
      <c r="T16" s="9">
        <f t="shared" ref="T16:T19" si="3">SUM(O16:S16)</f>
        <v>2367</v>
      </c>
    </row>
    <row r="17" spans="1:20" x14ac:dyDescent="0.25">
      <c r="A17" s="13">
        <v>2</v>
      </c>
      <c r="B17" s="16" t="s">
        <v>470</v>
      </c>
      <c r="C17" s="16">
        <v>0</v>
      </c>
      <c r="D17" s="14">
        <v>0</v>
      </c>
      <c r="E17" s="17">
        <v>14402.8</v>
      </c>
      <c r="F17" s="16">
        <v>0</v>
      </c>
      <c r="G17" s="16">
        <v>0</v>
      </c>
      <c r="H17" s="12">
        <f t="shared" si="1"/>
        <v>14402.8</v>
      </c>
      <c r="I17" s="16">
        <v>0</v>
      </c>
      <c r="J17" s="16">
        <v>0</v>
      </c>
      <c r="K17" s="16">
        <v>356</v>
      </c>
      <c r="L17" s="16">
        <v>0</v>
      </c>
      <c r="M17" s="16">
        <v>0</v>
      </c>
      <c r="N17" s="9">
        <f t="shared" si="2"/>
        <v>356</v>
      </c>
      <c r="O17" s="16">
        <v>0</v>
      </c>
      <c r="P17" s="16">
        <v>0</v>
      </c>
      <c r="Q17" s="16">
        <v>899</v>
      </c>
      <c r="R17" s="16">
        <v>0</v>
      </c>
      <c r="S17" s="16">
        <v>0</v>
      </c>
      <c r="T17" s="9">
        <f t="shared" si="3"/>
        <v>899</v>
      </c>
    </row>
    <row r="18" spans="1:20" x14ac:dyDescent="0.25">
      <c r="A18" s="13">
        <v>3</v>
      </c>
      <c r="B18" s="16" t="s">
        <v>471</v>
      </c>
      <c r="C18" s="16">
        <v>0</v>
      </c>
      <c r="D18" s="16">
        <v>0</v>
      </c>
      <c r="E18" s="14">
        <v>0</v>
      </c>
      <c r="F18" s="17">
        <v>28296.49</v>
      </c>
      <c r="G18" s="16">
        <v>0</v>
      </c>
      <c r="H18" s="12">
        <f t="shared" si="1"/>
        <v>28296.49</v>
      </c>
      <c r="I18" s="16">
        <v>0</v>
      </c>
      <c r="J18" s="16">
        <v>0</v>
      </c>
      <c r="K18" s="16">
        <v>0</v>
      </c>
      <c r="L18" s="16">
        <v>764</v>
      </c>
      <c r="M18" s="16">
        <v>0</v>
      </c>
      <c r="N18" s="9">
        <f t="shared" si="2"/>
        <v>764</v>
      </c>
      <c r="O18" s="16">
        <v>0</v>
      </c>
      <c r="P18" s="16">
        <v>0</v>
      </c>
      <c r="Q18" s="16">
        <v>0</v>
      </c>
      <c r="R18" s="16">
        <v>1765</v>
      </c>
      <c r="S18" s="16">
        <v>0</v>
      </c>
      <c r="T18" s="9">
        <f t="shared" si="3"/>
        <v>1765</v>
      </c>
    </row>
    <row r="19" spans="1:20" x14ac:dyDescent="0.25">
      <c r="A19" s="13">
        <v>4</v>
      </c>
      <c r="B19" s="16" t="s">
        <v>472</v>
      </c>
      <c r="C19" s="16">
        <v>0</v>
      </c>
      <c r="D19" s="16">
        <v>0</v>
      </c>
      <c r="E19" s="16">
        <v>0</v>
      </c>
      <c r="F19" s="14">
        <v>0</v>
      </c>
      <c r="G19" s="17">
        <v>37094.07</v>
      </c>
      <c r="H19" s="12">
        <f>SUM(C19:G19)</f>
        <v>37094.07</v>
      </c>
      <c r="I19" s="16">
        <v>0</v>
      </c>
      <c r="J19" s="16">
        <v>0</v>
      </c>
      <c r="K19" s="16">
        <v>0</v>
      </c>
      <c r="L19" s="16">
        <v>0</v>
      </c>
      <c r="M19" s="16">
        <v>1042</v>
      </c>
      <c r="N19" s="9">
        <f>SUM(I19:M19)</f>
        <v>1042</v>
      </c>
      <c r="O19" s="16">
        <v>0</v>
      </c>
      <c r="P19" s="16">
        <v>0</v>
      </c>
      <c r="Q19" s="16">
        <v>0</v>
      </c>
      <c r="R19" s="16">
        <v>0</v>
      </c>
      <c r="S19" s="16">
        <v>2226</v>
      </c>
      <c r="T19" s="9">
        <f t="shared" si="3"/>
        <v>2226</v>
      </c>
    </row>
    <row r="20" spans="1:20" x14ac:dyDescent="0.25">
      <c r="A20" s="13">
        <v>5</v>
      </c>
      <c r="B20" s="16" t="s">
        <v>742</v>
      </c>
      <c r="C20" s="16">
        <v>0</v>
      </c>
      <c r="D20" s="16">
        <v>0</v>
      </c>
      <c r="E20" s="16">
        <v>0</v>
      </c>
      <c r="F20" s="14">
        <v>0</v>
      </c>
      <c r="G20" s="17">
        <v>0</v>
      </c>
      <c r="H20" s="12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58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58">
        <v>0</v>
      </c>
    </row>
    <row r="23" spans="1:20" ht="15.75" x14ac:dyDescent="0.25">
      <c r="B23" s="129" t="s">
        <v>481</v>
      </c>
      <c r="C23" s="129"/>
      <c r="D23" s="129"/>
      <c r="E23" s="129"/>
      <c r="F23" s="129"/>
      <c r="G23" s="129"/>
      <c r="H23" s="1"/>
      <c r="I23" s="1"/>
      <c r="J23" s="1"/>
      <c r="K23" s="1"/>
      <c r="L23" s="1"/>
      <c r="M23" s="1"/>
      <c r="N23" s="1"/>
      <c r="O23" s="1"/>
      <c r="P23" s="1"/>
      <c r="Q23" s="124" t="s">
        <v>744</v>
      </c>
      <c r="R23" s="124"/>
      <c r="S23" s="124"/>
    </row>
    <row r="24" spans="1:20" x14ac:dyDescent="0.25">
      <c r="B24" s="130"/>
      <c r="C24" s="130"/>
      <c r="D24" s="130"/>
      <c r="E24" s="1"/>
      <c r="F24" s="1"/>
      <c r="G24" s="1"/>
      <c r="H24" s="1"/>
      <c r="I24" s="1"/>
      <c r="J24" s="1"/>
      <c r="K24" s="1"/>
      <c r="L24" s="1"/>
      <c r="M24" s="1"/>
      <c r="N24" s="130"/>
      <c r="O24" s="130"/>
    </row>
  </sheetData>
  <mergeCells count="14">
    <mergeCell ref="B23:G23"/>
    <mergeCell ref="Q23:S23"/>
    <mergeCell ref="B24:D24"/>
    <mergeCell ref="N24:O24"/>
    <mergeCell ref="N1:T2"/>
    <mergeCell ref="N3:T5"/>
    <mergeCell ref="A7:T7"/>
    <mergeCell ref="A8:T8"/>
    <mergeCell ref="A9:T9"/>
    <mergeCell ref="A11:A13"/>
    <mergeCell ref="B11:B13"/>
    <mergeCell ref="C11:H11"/>
    <mergeCell ref="I11:N11"/>
    <mergeCell ref="O11:T1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iXdJVRMl1RPtc7Zd2E9f8uPdKXx+WAKC4j5h45xDc88=</DigestValue>
    </Reference>
    <Reference URI="#idOfficeObject" Type="http://www.w3.org/2000/09/xmldsig#Object">
      <DigestMethod Algorithm="urn:ietf:params:xml:ns:cpxmlsec:algorithms:gostr3411"/>
      <DigestValue>d/0nG9WodK29KWmIFlWIv/s+yLMI3cREgxJaljtGUBM=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IAZxLiPuYszbgL/KZF+Uc4Q4kFRpG0O6y6vXEVUhJBY=</DigestValue>
    </Reference>
  </SignedInfo>
  <SignatureValue>3c/EEKUrxI9qmNg0El+SEj73l3YE2Db6pKUfjZhs4+ho6VD0sGErlDDz/8gemsDs
LXxwlc+R2syCLayiarVxAQ==</SignatureValue>
  <KeyInfo>
    <X509Data>
      <X509Certificate>MIIL8zCCC6KgAwIBAgIKHo99DQACAC2k6DAIBgYqhQMCAgMwggFjMRgwFgYFKoUD
ZAESDTEwMjc2MDA3ODc5OTQxGjAYBggqhQMDgQMBARIMMDA3NjA1MDE2MDMwMTQw
MgYDVQQJDCvQnNC+0YHQutC+0LLRgdC60LjQuSDQv9GA0L7RgdC/0LXQutGCINC0
LjEyMSMwIQYJKoZIhvcNAQkBFhRyb290QG5hbG9nLnRlbnNvci5ydTELMAkGA1UE
BhMCUlUxMTAvBgNVBAgMKDc2INCv0YDQvtGB0LvQsNCy0YHQutCw0Y8g0L7QsdC7
0LDRgdGC0YwxGzAZBgNVBAcMEtCv0YDQvtGB0LvQsNCy0LvRjDEtMCsGA1UECgwk
0J7QntCeINCa0L7QvNC/0LDQvdC40Y8g0KLQtdC90LfQvtGAMTAwLgYDVQQLDCfQ
o9C00L7RgdGC0L7QstC10YDRj9GO0YnQuNC5INGG0LXQvdGC0YAxEjAQBgNVBAMT
CVRFTlNPUkNBMzAeFw0xNTEyMjUwODUzMDBaFw0xNjEyMjUwOTAzMDBaMIICWzEL
MAkGA1UEBhMCUlUxPjA8BgkqhkiG9w0BCQIML0lOTj01ODM2MDEwMzYwL0tQUD01
ODM2MDEwMDEvT0dSTj0xMDI1ODAxMzU4OTQ1MRowGAYIKoUDA4EDAQESDDAwNTgz
NjAxMDM2MDE7MDkGA1UECgwy0JDQlNCc0JjQndCY0KHQotCg0JDQptCY0K8g0JPQ
ntCg0J7QlNCQINCf0JXQndCX0KsxOzA5BgNVBAMMMtCQ0JTQnNCY0J3QmNCh0KLQ
oNCQ0KbQmNCvINCT0J7QoNCe0JTQkCDQn9CV0J3Ql9CrMSowKAYDVQQqDCHQktC4
0LrRgtC+0YAg0J3QuNC60L7Qu9Cw0LXQstC40YcxGTAXBgNVBAQMENCa0YPQstCw
0LnRhtC10LIxGDAWBgUqhQNkARINMTAyNTgwMTM1ODk0NTEvMC0GA1UECQwm0L/Q
uy7QnNCw0YDRiNCw0LvQsCDQltGD0LrQvtCy0LAsINC0LjQxLzAtBgNVBAgMJjU4
INCf0LXQvdC30LXQvdGB0LrQsNGPINC+0LHQu9Cw0YHRgtGMMRYwFAYFKoUDZAMS
CzAwMzYxNjU3NTE5MR8wHQYDVQQLDBbQoNGD0LrQvtCy0L7QtNGB0YLQstC+MUYw
RAYDVQQMDD3Qk9Cb0JDQktCQINCQ0JTQnNCY0J3QmNCh0KLQoNCQ0KbQmNCYINCT
0J7QoNCe0JTQkCDQn9CV0J3Ql9CrMRMwEQYDVQQHDArQn9C10L3Qt9CwMR0wGwYJ
KoZIhvcNAQkBFg5nb3JhZG1Ac3VyYS5ydTBjMBwGBiqFAwICEzASBgcqhQMCAiQA
BgcqhQMCAh4BA0MABEAjxdWX6eNiJD6D1Zp4V2AcA/qPG+MptM0YTZhuJz1JjkfW
u2DYPuIR64Piq6yoS/fy1AqoMElD+mug+2W9YrW2o4IHODCCBzQwDgYDVR0PAQH/
BAQDAgTwMIGzBgNVHSUEgaswgagGCCsGAQUFBwMEBggrBgEFBQcDAgYIKoUDBwIV
AQIGByqFAwUDMAEGByqFAwUDKAEGCCqFAwUBGAITBgYqhQMDXQ8GBiqFAwNZGAYJ
KoUDAz8BAQIEBggqhQMDOgIBBgYIKoUDAzoCAQIGCCqFAwMpAQMEBggqhQMCQAEB
AQYHKoUDAgIiBgYHKoUDAgIiGgYHKoUDAgIiGQYGKoUDAhcDBgYqhQNkAgEwHQYD
VR0gBBYwFDAIBgYqhQNkcQIwCAYGKoUDZHEBMBkGCSqGSIb3DQEJDwQMMAowCAYG
KoUDAgIVMB0GA1UdDgQWBBSa2GxwkfXWt2cxP0gEtUs/gl4JkDCCAaQGA1UdIwSC
AZswggGXgBROYbZ60fwBLeU6JFO5bOrNcJpymqGCAWukggFnMIIBYzEYMBYGBSqF
A2QBEg0xMDI3NjAwNzg3OTk0MRowGAYIKoUDA4EDAQESDDAwNzYwNTAxNjAzMDE0
MDIGA1UECQwr0JzQvtGB0LrQvtCy0YHQutC40Lkg0L/RgNC+0YHQv9C10LrRgiDQ
tC4xMjEjMCEGCSqGSIb3DQEJARYUcm9vdEBuYWxvZy50ZW5zb3IucnUxCzAJBgNV
BAYTAlJVMTEwLwYDVQQIDCg3NiDQr9GA0L7RgdC70LDQstGB0LrQsNGPINC+0LHQ
u9Cw0YHRgtGMMRswGQYDVQQHDBLQr9GA0L7RgdC70LDQstC70YwxLTArBgNVBAoM
JNCe0J7QniDQmtC+0LzQv9Cw0L3QuNGPINCi0LXQvdC30L7RgDEwMC4GA1UECwwn
0KPQtNC+0YHRgtC+0LLQtdGA0Y/RjtGJ0LjQuSDRhtC10L3RgtGAMRIwEAYDVQQD
EwlURU5TT1JDQTOCEA9hMvcAb7aiTbYIMuxzbG8wggEpBgNVHR8EggEgMIIBHDA5
oDegNYYzaHR0cDovL3RheDQudGVuc29yLnJ1L2NlcnRlbnJvbGwvdGVuc29yY2Ez
LTIwMTUuY3JsMCygKqAohiZodHRwOi8vdGVuc29yLnJ1L2NhL3RlbnNvcmNhMy0y
MDE1LmNybDA5oDegNYYzaHR0cDovL2NybC50ZW5zb3IucnUvdGF4NC9jYS9jcmwv
dGVuc29yY2EzLTIwMTUuY3JsMDqgOKA2hjRodHRwOi8vY3JsMi50ZW5zb3IucnUv
dGF4NC9jYS9jcmwvdGVuc29yY2EzLTIwMTUuY3JsMDqgOKA2hjRodHRwOi8vY3Js
My50ZW5zb3IucnUvdGF4NC9jYS9jcmwvdGVuc29yY2EzLTIwMTUuY3JsMIIBoAYI
KwYBBQUHAQEEggGSMIIBjjAvBggrBgEFBQcwAYYjaHR0cDovL3RheDQudGVuc29y
LnJ1L29jc3Avb2NzcC5zcmYwLQYIKwYBBQUHMAKGIWh0dHA6Ly90YXg0LnRlbnNv
ci5ydS90c3AvdHNwLnNyZjA/BggrBgEFBQcwAoYzaHR0cDovL3RheDQudGVuc29y
LnJ1L2NlcnRlbnJvbGwvdGVuc29yY2EzLTIwMTUuY3J0MDIGCCsGAQUFBzAChiZo
dHRwOi8vdGVuc29yLnJ1L2NhL3RlbnNvcmNhMy0yMDE1LmNydDA7BggrBgEFBQcw
AoYvaHR0cDovL2NybC50ZW5zb3IucnUvdGF4NC9jYS90ZW5zb3JjYTMtMjAxNS5j
cnQwPAYIKwYBBQUHMAKGMGh0dHA6Ly9jcmwyLnRlbnNvci5ydS90YXg0L2NhL3Rl
bnNvcmNhMy0yMDE1LmNydDA8BggrBgEFBQcwAoYwaHR0cDovL2NybDMudGVuc29y
LnJ1L3RheDQvY2EvdGVuc29yY2EzLTIwMTUuY3J0MCsGA1UdEAQkMCKADzIwMTUx
MjI1MDg1MzAwWoEPMjAxNjEyMjUwODUzMDBaMDYGBSqFA2RvBC0MKyLQmtGA0LjQ
v9GC0L7Qn9GA0L4gQ1NQIiAo0LLQtdGA0YHQuNGPIDMuNikwggEzBgUqhQNkcASC
ASgwggEkDCsi0JrRgNC40L/RgtC+0J/RgNC+IENTUCIgKNCy0LXRgNGB0LjRjyAz
LjYpDFMi0KPQtNC+0YHRgtC+0LLQtdGA0Y/RjtGJ0LjQuSDRhtC10L3RgtGAICLQ
mtGA0LjQv9GC0L7Qn9GA0L4g0KPQpiIg0LLQtdGA0YHQuNC4IDEuNQxP0KHQtdGA
0YLQuNGE0LjQutCw0YIg0YHQvtC+0YLQstC10YLRgdGC0LLQuNGPIOKEliDQodCk
LzEyNC0yNzM4INC+0YIgMDEuMDcuMjAxNQxP0KHQtdGA0YLQuNGE0LjQutCw0YIg
0YHQvtC+0YLQstC10YLRgdGC0LLQuNGPIOKEliDQodCkLzEyOC0yMzUyINC+0YIg
MTUuMDQuMjAxNDAIBgYqhQMCAgMDQQAXhO14oWj2pG1QM7dx1Iacw8ENiv+eDsDj
wCvRgJ+PieHPyOJq4Rn2H9oPX7YTSavM2MM2DMB+jzy8BkXkOIBp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  <Reference URI="/xl/calcChain.xml?ContentType=application/vnd.openxmlformats-officedocument.spreadsheetml.calcChain+xml">
        <DigestMethod Algorithm="http://www.w3.org/2000/09/xmldsig#sha1"/>
        <DigestValue>yHa7W0fIVBDMeDT7mu5lrRSf3RE=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jbAJfPEADTPeo7Utaw+rElV1Gak=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CBBJRw7MtgFym9OUbamlrylYfUo=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GVm2xKUS+3LHjF7jsLHl4QRsK1E=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ysC6nRutOpVfK3RYKrT1UtTrLnM=</DigestValue>
      </Reference>
      <Reference URI="/xl/sharedStrings.xml?ContentType=application/vnd.openxmlformats-officedocument.spreadsheetml.sharedStrings+xml">
        <DigestMethod Algorithm="http://www.w3.org/2000/09/xmldsig#sha1"/>
        <DigestValue>Y20yetvwF1rCl2AgqjQMxaBah0Y=</DigestValue>
      </Reference>
      <Reference URI="/xl/styles.xml?ContentType=application/vnd.openxmlformats-officedocument.spreadsheetml.styles+xml">
        <DigestMethod Algorithm="http://www.w3.org/2000/09/xmldsig#sha1"/>
        <DigestValue>V9TImKPClCobrLFGi4hlQ2Lqwnk=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esDp8qZS3cBSzzjh3tbd4Fki2z0=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nQK83b7eRxrroeTt8zHWUEsXkfc=</DigestValue>
      </Reference>
      <Reference URI="/xl/worksheets/sheet2.xml?ContentType=application/vnd.openxmlformats-officedocument.spreadsheetml.worksheet+xml">
        <DigestMethod Algorithm="http://www.w3.org/2000/09/xmldsig#sha1"/>
        <DigestValue>RrDnIE8Dp7ursEzkpPCcmmsxN8s=</DigestValue>
      </Reference>
      <Reference URI="/xl/worksheets/sheet3.xml?ContentType=application/vnd.openxmlformats-officedocument.spreadsheetml.worksheet+xml">
        <DigestMethod Algorithm="http://www.w3.org/2000/09/xmldsig#sha1"/>
        <DigestValue>rFU3moNoBrj+mNLAu8emSEfXsVI=</DigestValue>
      </Reference>
      <Reference URI="/xl/worksheets/sheet4.xml?ContentType=application/vnd.openxmlformats-officedocument.spreadsheetml.worksheet+xml">
        <DigestMethod Algorithm="http://www.w3.org/2000/09/xmldsig#sha1"/>
        <DigestValue>8fP7yrUicR6tfKT6nILNO5EfUF8=</DigestValue>
      </Reference>
    </Manifest>
    <SignatureProperties>
      <SignatureProperty Id="idSignatureTime" Target="#idPackageSignature">
        <mdssi:SignatureTime>
          <mdssi:Format>YYYY-MM-DDThh:mm:ssTZD</mdssi:Format>
          <mdssi:Value>2016-03-09T10:58:57Z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6.0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2016-03-09T10:58:57Z</xd:SigningTime>
          <xd:SigningCertificate>
            <xd:Cert>
              <xd:CertDigest>
                <DigestMethod Algorithm="http://www.w3.org/2000/09/xmldsig#sha1"/>
                <DigestValue>q3YZEBXRG/TkWtcSzvYjcxA+qM4=</DigestValue>
              </xd:CertDigest>
              <xd:IssuerSerial>
                <X509IssuerName>CN=TENSORCA3, OU=Удостоверяющий центр, O=ООО Компания Тензор, L=Ярославль, S=76 Ярославская область, C=RU, E=root@nalog.tensor.ru, STREET=Московский проспект д.12, OID.1.2.643.3.131.1.1=007605016030, OID.1.2.643.100.1=1027600787994</X509IssuerName>
                <X509SerialNumber>144317889747067853448424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№1(расчёт)</vt:lpstr>
      <vt:lpstr>Приложение №1 </vt:lpstr>
      <vt:lpstr>Приложение №2</vt:lpstr>
      <vt:lpstr>Приложение №3</vt:lpstr>
      <vt:lpstr>'Приложение №1 '!Область_печати</vt:lpstr>
      <vt:lpstr>'Приложение №1(расчёт)'!Область_печати</vt:lpstr>
      <vt:lpstr>'Приложение №2'!Область_печати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Protocol</cp:lastModifiedBy>
  <cp:lastPrinted>2016-01-22T13:11:10Z</cp:lastPrinted>
  <dcterms:created xsi:type="dcterms:W3CDTF">2013-10-09T12:01:21Z</dcterms:created>
  <dcterms:modified xsi:type="dcterms:W3CDTF">2016-03-09T10:58:57Z</dcterms:modified>
</cp:coreProperties>
</file>