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4915" windowHeight="136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Лист1!$A$1:$L$53</definedName>
  </definedNames>
  <calcPr calcId="114210"/>
</workbook>
</file>

<file path=xl/calcChain.xml><?xml version="1.0" encoding="utf-8"?>
<calcChain xmlns="http://schemas.openxmlformats.org/spreadsheetml/2006/main">
  <c r="E34" i="1"/>
  <c r="E26"/>
  <c r="E21"/>
  <c r="L51"/>
  <c r="E50"/>
  <c r="F50"/>
  <c r="G50"/>
  <c r="H50"/>
  <c r="I50"/>
  <c r="J50"/>
  <c r="K50"/>
  <c r="L50"/>
  <c r="E28"/>
  <c r="E19"/>
  <c r="E20"/>
  <c r="E18"/>
  <c r="F28"/>
  <c r="F19"/>
  <c r="F20"/>
  <c r="F21"/>
  <c r="F18"/>
  <c r="G28"/>
  <c r="G19"/>
  <c r="G20"/>
  <c r="G21"/>
  <c r="G18"/>
  <c r="H28"/>
  <c r="H19"/>
  <c r="H20"/>
  <c r="H21"/>
  <c r="H18"/>
  <c r="I28"/>
  <c r="I19"/>
  <c r="I20"/>
  <c r="I21"/>
  <c r="I18"/>
  <c r="J28"/>
  <c r="J19"/>
  <c r="J20"/>
  <c r="J21"/>
  <c r="J18"/>
  <c r="K28"/>
  <c r="K19"/>
  <c r="K20"/>
  <c r="K21"/>
  <c r="K18"/>
  <c r="L18"/>
  <c r="L27"/>
  <c r="G22"/>
  <c r="G24"/>
  <c r="G26"/>
  <c r="G30"/>
  <c r="G32"/>
  <c r="G34"/>
  <c r="G36"/>
  <c r="G48"/>
  <c r="G46"/>
  <c r="G44"/>
  <c r="E22"/>
  <c r="E24"/>
  <c r="E30"/>
  <c r="E32"/>
  <c r="E36"/>
  <c r="E48"/>
  <c r="E46"/>
  <c r="E44"/>
  <c r="F22"/>
  <c r="F24"/>
  <c r="F26"/>
  <c r="F30"/>
  <c r="F32"/>
  <c r="F34"/>
  <c r="F36"/>
  <c r="F48"/>
  <c r="F46"/>
  <c r="F44"/>
  <c r="H48"/>
  <c r="I48"/>
  <c r="J48"/>
  <c r="K48"/>
  <c r="H44"/>
  <c r="I44"/>
  <c r="J44"/>
  <c r="K44"/>
  <c r="H46"/>
  <c r="I46"/>
  <c r="J46"/>
  <c r="K46"/>
  <c r="L46"/>
  <c r="L44"/>
  <c r="L45"/>
  <c r="L39"/>
  <c r="E40"/>
  <c r="F40"/>
  <c r="G40"/>
  <c r="H40"/>
  <c r="I40"/>
  <c r="J40"/>
  <c r="K40"/>
  <c r="L40"/>
  <c r="L41"/>
  <c r="L42"/>
  <c r="L43"/>
  <c r="E38"/>
  <c r="F38"/>
  <c r="G38"/>
  <c r="H38"/>
  <c r="I38"/>
  <c r="J38"/>
  <c r="K38"/>
  <c r="L38"/>
  <c r="H36"/>
  <c r="I36"/>
  <c r="J36"/>
  <c r="K36"/>
  <c r="L36"/>
  <c r="L37"/>
  <c r="H34"/>
  <c r="I34"/>
  <c r="J34"/>
  <c r="K34"/>
  <c r="L34"/>
  <c r="L35"/>
  <c r="H30"/>
  <c r="I30"/>
  <c r="J30"/>
  <c r="K30"/>
  <c r="L30"/>
  <c r="L31"/>
  <c r="H32"/>
  <c r="I32"/>
  <c r="J32"/>
  <c r="K32"/>
  <c r="L32"/>
  <c r="I22"/>
  <c r="I24"/>
  <c r="I26"/>
  <c r="L29"/>
  <c r="H26"/>
  <c r="H22"/>
  <c r="H24"/>
  <c r="J26"/>
  <c r="J22"/>
  <c r="J24"/>
  <c r="K26"/>
  <c r="K22"/>
  <c r="K24"/>
  <c r="L20"/>
  <c r="L47"/>
  <c r="L49"/>
  <c r="L48"/>
  <c r="L24"/>
  <c r="L23"/>
  <c r="L25"/>
  <c r="L33"/>
  <c r="L21"/>
  <c r="L22"/>
  <c r="L26"/>
  <c r="L19"/>
  <c r="L28"/>
</calcChain>
</file>

<file path=xl/sharedStrings.xml><?xml version="1.0" encoding="utf-8"?>
<sst xmlns="http://schemas.openxmlformats.org/spreadsheetml/2006/main" count="105" uniqueCount="64">
  <si>
    <t>Ответственный исполнитель</t>
  </si>
  <si>
    <t>муниципальной программы</t>
  </si>
  <si>
    <t>№</t>
  </si>
  <si>
    <t>п/п</t>
  </si>
  <si>
    <t>Статус</t>
  </si>
  <si>
    <t>Наименование муниципальной программы, подпрограммы</t>
  </si>
  <si>
    <t>Источники финансирования</t>
  </si>
  <si>
    <t>Оценка расходов, тыс. рублей</t>
  </si>
  <si>
    <t>Итого</t>
  </si>
  <si>
    <t>Муниципальная программа</t>
  </si>
  <si>
    <t>всего</t>
  </si>
  <si>
    <t>бюджет города Пензы</t>
  </si>
  <si>
    <t>1.</t>
  </si>
  <si>
    <t>Мероприятие</t>
  </si>
  <si>
    <t>Приватизация муниципального имущества и проведение предпродажной подготовки объектов к приватизации</t>
  </si>
  <si>
    <t>2.</t>
  </si>
  <si>
    <t>Проведение технической инвентаризации и паспортизации объектов недвижимости</t>
  </si>
  <si>
    <t>3.</t>
  </si>
  <si>
    <t>Выполнение кадастровых работ с последующей постановкой на кадастровый учет земельных участков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</si>
  <si>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</si>
  <si>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Проведение оценки объектов муниципальной собственности</t>
  </si>
  <si>
    <t>Содержание имущества, находящегося в муниципальной собственности</t>
  </si>
  <si>
    <t>Проведение оценки объектов недвижимости</t>
  </si>
  <si>
    <t>бюджет Пензенской области</t>
  </si>
  <si>
    <t>Приобретение  недвижимости в муниципальную собственность</t>
  </si>
  <si>
    <t xml:space="preserve">Выполнение комплексных кадастровых работ с последующей постановкой на кадастровый учет </t>
  </si>
  <si>
    <t xml:space="preserve">Федеральный бюджет </t>
  </si>
  <si>
    <t>3.1.</t>
  </si>
  <si>
    <t>бюджет Пензенской обасти</t>
  </si>
  <si>
    <t>собственностью города Пензы на 2020-2026 годы»</t>
  </si>
  <si>
    <t xml:space="preserve"> «Обеспечение управления муниципальной </t>
  </si>
  <si>
    <t>к муниципальной программе города Пензы</t>
  </si>
  <si>
    <t>Управление муниципального имущества  города Пензы</t>
  </si>
  <si>
    <t xml:space="preserve">                                (указать наименование органа местного самоуправления)</t>
  </si>
  <si>
    <t>2020 г</t>
  </si>
  <si>
    <t>2021 г</t>
  </si>
  <si>
    <t>2022 г</t>
  </si>
  <si>
    <t>2023 г</t>
  </si>
  <si>
    <t>2024 г</t>
  </si>
  <si>
    <t>2025 г</t>
  </si>
  <si>
    <t>2026 г</t>
  </si>
  <si>
    <t>4.</t>
  </si>
  <si>
    <t>5.</t>
  </si>
  <si>
    <t>6.</t>
  </si>
  <si>
    <t>7.</t>
  </si>
  <si>
    <t>8.</t>
  </si>
  <si>
    <t>9.</t>
  </si>
  <si>
    <t>Приобретение в лизинг специализированной техники, необходимой для содержания улично-дорожной сети города Пензы</t>
  </si>
  <si>
    <t>12.</t>
  </si>
  <si>
    <t>Транспортировка и хранение брошенных, бесхозяйных автотранспортных средств на территории города Пензы</t>
  </si>
  <si>
    <t>Ресурсное обеспечение реализации муниципальной программы города Пензы</t>
  </si>
  <si>
    <t>Всего</t>
  </si>
  <si>
    <t>Обеспечение управления муниципальной собственностью города Пензы на 2020 - 2026 годы</t>
  </si>
  <si>
    <t>Приложение № 5</t>
  </si>
  <si>
    <t>Руководство в сфере установленных функций</t>
  </si>
  <si>
    <t>к постановлению</t>
  </si>
  <si>
    <t>администрации города Пензы</t>
  </si>
  <si>
    <t>Выполнение работ с целью выявления кадастровых нарушений</t>
  </si>
  <si>
    <t>13.</t>
  </si>
  <si>
    <t>10.</t>
  </si>
  <si>
    <t>11.</t>
  </si>
  <si>
    <t>Выкуп (изъятие, в том числе путем мены квартир и земельных участков) земельных участков, движимого и недвижимого имущества для муниципальных нужд</t>
  </si>
  <si>
    <t>Приложение 3</t>
  </si>
  <si>
    <t xml:space="preserve"> от 29.12.2020  № 1897/1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</si>
</sst>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2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sz val="8"/>
      <color indexed="48"/>
      <name val="Times New Roman"/>
      <family val="1"/>
      <charset val="204"/>
    </font>
    <font>
      <b/>
      <sz val="8"/>
      <color indexed="48"/>
      <name val="Times New Roman"/>
      <family val="1"/>
      <charset val="204"/>
    </font>
    <font>
      <b/>
      <sz val="7"/>
      <color indexed="48"/>
      <name val="Times New Roman"/>
      <family val="1"/>
      <charset val="204"/>
    </font>
    <font>
      <sz val="7"/>
      <color indexed="48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8"/>
      <color indexed="6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0" xfId="0" applyFont="1" applyFill="1" applyAlignment="1">
      <alignment horizontal="justify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7" fillId="0" borderId="3" xfId="0" applyFont="1" applyFill="1" applyBorder="1" applyAlignment="1">
      <alignment horizontal="center" wrapText="1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right" wrapText="1"/>
    </xf>
    <xf numFmtId="2" fontId="1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right" wrapText="1"/>
    </xf>
    <xf numFmtId="2" fontId="17" fillId="0" borderId="0" xfId="0" applyNumberFormat="1" applyFont="1" applyFill="1"/>
    <xf numFmtId="2" fontId="17" fillId="0" borderId="1" xfId="2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2" fillId="0" borderId="0" xfId="1" applyFont="1" applyFill="1" applyAlignment="1" applyProtection="1">
      <alignment horizontal="center"/>
    </xf>
    <xf numFmtId="0" fontId="6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40" zoomScaleNormal="120" zoomScaleSheetLayoutView="140" workbookViewId="0">
      <selection activeCell="C3" sqref="C3"/>
    </sheetView>
  </sheetViews>
  <sheetFormatPr defaultRowHeight="12.75"/>
  <cols>
    <col min="1" max="1" width="5.140625" style="2" customWidth="1"/>
    <col min="2" max="2" width="12.7109375" style="2" customWidth="1"/>
    <col min="3" max="3" width="27.28515625" style="8" customWidth="1"/>
    <col min="4" max="4" width="16.42578125" style="2" customWidth="1"/>
    <col min="5" max="10" width="9.7109375" style="8" customWidth="1"/>
    <col min="11" max="11" width="9.85546875" style="8" customWidth="1"/>
    <col min="12" max="12" width="11.7109375" style="8" customWidth="1"/>
    <col min="13" max="16384" width="9.140625" style="2"/>
  </cols>
  <sheetData>
    <row r="1" spans="1:13">
      <c r="C1" s="2"/>
      <c r="E1" s="2"/>
      <c r="F1" s="2"/>
      <c r="G1" s="2"/>
      <c r="H1" s="2"/>
      <c r="I1" s="2"/>
      <c r="J1" s="2"/>
      <c r="K1" s="2"/>
      <c r="L1" s="20" t="s">
        <v>62</v>
      </c>
      <c r="M1" s="20"/>
    </row>
    <row r="2" spans="1:13">
      <c r="C2" s="2"/>
      <c r="E2" s="2"/>
      <c r="F2" s="2"/>
      <c r="G2" s="2"/>
      <c r="H2" s="2"/>
      <c r="I2" s="2"/>
      <c r="J2" s="2"/>
      <c r="K2" s="2"/>
      <c r="L2" s="20" t="s">
        <v>55</v>
      </c>
      <c r="M2" s="20"/>
    </row>
    <row r="3" spans="1:13">
      <c r="C3" s="2"/>
      <c r="E3" s="2"/>
      <c r="F3" s="2"/>
      <c r="G3" s="2"/>
      <c r="H3" s="2"/>
      <c r="I3" s="2"/>
      <c r="J3" s="2"/>
      <c r="K3" s="2"/>
      <c r="L3" s="20" t="s">
        <v>56</v>
      </c>
      <c r="M3" s="20"/>
    </row>
    <row r="4" spans="1:13">
      <c r="C4" s="2"/>
      <c r="E4" s="2"/>
      <c r="F4" s="2"/>
      <c r="G4" s="2"/>
      <c r="H4" s="2"/>
      <c r="I4" s="2"/>
      <c r="J4" s="2"/>
      <c r="K4" s="2"/>
      <c r="L4" s="20" t="s">
        <v>63</v>
      </c>
      <c r="M4" s="20"/>
    </row>
    <row r="5" spans="1:13">
      <c r="C5" s="2"/>
      <c r="E5" s="2"/>
      <c r="F5" s="2"/>
      <c r="G5" s="2"/>
      <c r="H5" s="2"/>
      <c r="I5" s="2"/>
      <c r="J5" s="2"/>
      <c r="K5" s="2"/>
      <c r="L5" s="2"/>
    </row>
    <row r="6" spans="1:13" ht="11.25" customHeight="1">
      <c r="A6" s="47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ht="11.25" customHeight="1">
      <c r="A7" s="47" t="s">
        <v>31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11.25" customHeight="1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1.25" customHeight="1">
      <c r="A9" s="47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ht="15" customHeight="1">
      <c r="A10" s="46" t="s">
        <v>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ht="8.25" customHeight="1">
      <c r="A11" s="3"/>
    </row>
    <row r="12" spans="1:13" ht="9" customHeight="1">
      <c r="A12" s="42" t="s">
        <v>0</v>
      </c>
      <c r="B12" s="43"/>
      <c r="C12" s="43"/>
      <c r="D12" s="43"/>
      <c r="E12" s="36" t="s">
        <v>32</v>
      </c>
      <c r="F12" s="36"/>
      <c r="G12" s="36"/>
      <c r="H12" s="36"/>
      <c r="I12" s="36"/>
      <c r="J12" s="36"/>
      <c r="K12" s="36"/>
      <c r="L12" s="37"/>
    </row>
    <row r="13" spans="1:13" ht="9" customHeight="1">
      <c r="A13" s="32" t="s">
        <v>1</v>
      </c>
      <c r="B13" s="33"/>
      <c r="C13" s="33"/>
      <c r="D13" s="33"/>
      <c r="E13" s="38"/>
      <c r="F13" s="38"/>
      <c r="G13" s="38"/>
      <c r="H13" s="38"/>
      <c r="I13" s="38"/>
      <c r="J13" s="38"/>
      <c r="K13" s="38"/>
      <c r="L13" s="39"/>
    </row>
    <row r="14" spans="1:13" ht="9" customHeight="1">
      <c r="A14" s="4"/>
      <c r="B14" s="5"/>
      <c r="C14" s="9"/>
      <c r="D14" s="44" t="s">
        <v>33</v>
      </c>
      <c r="E14" s="44"/>
      <c r="F14" s="44"/>
      <c r="G14" s="44"/>
      <c r="H14" s="44"/>
      <c r="I14" s="44"/>
      <c r="J14" s="44"/>
      <c r="K14" s="44"/>
      <c r="L14" s="45"/>
    </row>
    <row r="15" spans="1:13" ht="22.5" customHeight="1">
      <c r="A15" s="6" t="s">
        <v>2</v>
      </c>
      <c r="B15" s="34" t="s">
        <v>4</v>
      </c>
      <c r="C15" s="40" t="s">
        <v>5</v>
      </c>
      <c r="D15" s="6" t="s">
        <v>6</v>
      </c>
      <c r="E15" s="34" t="s">
        <v>7</v>
      </c>
      <c r="F15" s="34"/>
      <c r="G15" s="34"/>
      <c r="H15" s="34"/>
      <c r="I15" s="34"/>
      <c r="J15" s="34"/>
      <c r="K15" s="34"/>
      <c r="L15" s="34"/>
    </row>
    <row r="16" spans="1:13">
      <c r="A16" s="7" t="s">
        <v>3</v>
      </c>
      <c r="B16" s="35"/>
      <c r="C16" s="41"/>
      <c r="D16" s="7"/>
      <c r="E16" s="7" t="s">
        <v>34</v>
      </c>
      <c r="F16" s="7" t="s">
        <v>35</v>
      </c>
      <c r="G16" s="7" t="s">
        <v>36</v>
      </c>
      <c r="H16" s="7" t="s">
        <v>37</v>
      </c>
      <c r="I16" s="7" t="s">
        <v>38</v>
      </c>
      <c r="J16" s="7" t="s">
        <v>39</v>
      </c>
      <c r="K16" s="7" t="s">
        <v>40</v>
      </c>
      <c r="L16" s="7" t="s">
        <v>8</v>
      </c>
    </row>
    <row r="17" spans="1:12" s="19" customFormat="1" ht="11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</row>
    <row r="18" spans="1:12">
      <c r="A18" s="49"/>
      <c r="B18" s="48" t="s">
        <v>9</v>
      </c>
      <c r="C18" s="48" t="s">
        <v>52</v>
      </c>
      <c r="D18" s="7" t="s">
        <v>51</v>
      </c>
      <c r="E18" s="15">
        <f>E19+E20+E21</f>
        <v>98358.61</v>
      </c>
      <c r="F18" s="15">
        <f t="shared" ref="F18:K18" si="0">F19+F20+F21</f>
        <v>77286.899999999994</v>
      </c>
      <c r="G18" s="15">
        <f>G19+G20+G21</f>
        <v>54006.299999999996</v>
      </c>
      <c r="H18" s="15">
        <f t="shared" si="0"/>
        <v>56266.9</v>
      </c>
      <c r="I18" s="15">
        <f t="shared" si="0"/>
        <v>56266.9</v>
      </c>
      <c r="J18" s="15">
        <f t="shared" si="0"/>
        <v>56266.9</v>
      </c>
      <c r="K18" s="15">
        <f t="shared" si="0"/>
        <v>56266.9</v>
      </c>
      <c r="L18" s="16">
        <f>SUM(E18:K18)</f>
        <v>454719.41000000009</v>
      </c>
    </row>
    <row r="19" spans="1:12" ht="20.25" customHeight="1">
      <c r="A19" s="49"/>
      <c r="B19" s="48"/>
      <c r="C19" s="48"/>
      <c r="D19" s="11" t="s">
        <v>26</v>
      </c>
      <c r="E19" s="17">
        <f t="shared" ref="E19:K19" si="1">E28+E43</f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ref="L19:L33" si="2">SUM(E19:K19)</f>
        <v>0</v>
      </c>
    </row>
    <row r="20" spans="1:12" ht="21">
      <c r="A20" s="49"/>
      <c r="B20" s="48"/>
      <c r="C20" s="48"/>
      <c r="D20" s="28" t="s">
        <v>28</v>
      </c>
      <c r="E20" s="18">
        <f>E42</f>
        <v>0</v>
      </c>
      <c r="F20" s="18">
        <f t="shared" ref="F20:K20" si="3">F42</f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2"/>
        <v>0</v>
      </c>
    </row>
    <row r="21" spans="1:12" ht="18" customHeight="1">
      <c r="A21" s="49"/>
      <c r="B21" s="48"/>
      <c r="C21" s="48"/>
      <c r="D21" s="12" t="s">
        <v>11</v>
      </c>
      <c r="E21" s="13">
        <f>E23+E25+E27+E31+E33+E35+E37+E39+E41+E45+E47+E49+E51</f>
        <v>98358.61</v>
      </c>
      <c r="F21" s="13">
        <f t="shared" ref="F21:K21" si="4">F23+F25+F27+F31+F33+F35+F37+F39+F41+F45+F47+F49</f>
        <v>77286.899999999994</v>
      </c>
      <c r="G21" s="13">
        <f t="shared" si="4"/>
        <v>54006.299999999996</v>
      </c>
      <c r="H21" s="13">
        <f t="shared" si="4"/>
        <v>56266.9</v>
      </c>
      <c r="I21" s="13">
        <f t="shared" si="4"/>
        <v>56266.9</v>
      </c>
      <c r="J21" s="13">
        <f t="shared" si="4"/>
        <v>56266.9</v>
      </c>
      <c r="K21" s="13">
        <f t="shared" si="4"/>
        <v>56266.9</v>
      </c>
      <c r="L21" s="13">
        <f t="shared" si="2"/>
        <v>454719.41000000009</v>
      </c>
    </row>
    <row r="22" spans="1:12" s="24" customFormat="1" ht="11.25" customHeight="1">
      <c r="A22" s="52" t="s">
        <v>12</v>
      </c>
      <c r="B22" s="52" t="s">
        <v>13</v>
      </c>
      <c r="C22" s="53" t="s">
        <v>14</v>
      </c>
      <c r="D22" s="22" t="s">
        <v>10</v>
      </c>
      <c r="E22" s="23">
        <f t="shared" ref="E22:K22" si="5">E23</f>
        <v>435.8</v>
      </c>
      <c r="F22" s="23">
        <f t="shared" si="5"/>
        <v>435.8</v>
      </c>
      <c r="G22" s="23">
        <f t="shared" si="5"/>
        <v>435.8</v>
      </c>
      <c r="H22" s="23">
        <f t="shared" si="5"/>
        <v>850.9</v>
      </c>
      <c r="I22" s="23">
        <f t="shared" si="5"/>
        <v>850.9</v>
      </c>
      <c r="J22" s="23">
        <f t="shared" si="5"/>
        <v>850.9</v>
      </c>
      <c r="K22" s="23">
        <f t="shared" si="5"/>
        <v>850.9</v>
      </c>
      <c r="L22" s="23">
        <f t="shared" si="2"/>
        <v>4711</v>
      </c>
    </row>
    <row r="23" spans="1:12" s="25" customFormat="1" ht="21.75" customHeight="1">
      <c r="A23" s="52"/>
      <c r="B23" s="52"/>
      <c r="C23" s="53"/>
      <c r="D23" s="21" t="s">
        <v>11</v>
      </c>
      <c r="E23" s="23">
        <v>435.8</v>
      </c>
      <c r="F23" s="23">
        <v>435.8</v>
      </c>
      <c r="G23" s="23">
        <v>435.8</v>
      </c>
      <c r="H23" s="23">
        <v>850.9</v>
      </c>
      <c r="I23" s="23">
        <v>850.9</v>
      </c>
      <c r="J23" s="23">
        <v>850.9</v>
      </c>
      <c r="K23" s="23">
        <v>850.9</v>
      </c>
      <c r="L23" s="23">
        <f t="shared" si="2"/>
        <v>4711</v>
      </c>
    </row>
    <row r="24" spans="1:12" s="24" customFormat="1" ht="11.25" customHeight="1">
      <c r="A24" s="52" t="s">
        <v>15</v>
      </c>
      <c r="B24" s="52" t="s">
        <v>13</v>
      </c>
      <c r="C24" s="53" t="s">
        <v>16</v>
      </c>
      <c r="D24" s="22" t="s">
        <v>10</v>
      </c>
      <c r="E24" s="23">
        <f t="shared" ref="E24:K24" si="6">E25</f>
        <v>1241.0999999999999</v>
      </c>
      <c r="F24" s="23">
        <f t="shared" si="6"/>
        <v>1241.0999999999999</v>
      </c>
      <c r="G24" s="23">
        <f t="shared" si="6"/>
        <v>1241.0999999999999</v>
      </c>
      <c r="H24" s="23">
        <f t="shared" si="6"/>
        <v>1985</v>
      </c>
      <c r="I24" s="23">
        <f t="shared" si="6"/>
        <v>1985</v>
      </c>
      <c r="J24" s="23">
        <f t="shared" si="6"/>
        <v>1985</v>
      </c>
      <c r="K24" s="23">
        <f t="shared" si="6"/>
        <v>1985</v>
      </c>
      <c r="L24" s="23">
        <f t="shared" si="2"/>
        <v>11663.3</v>
      </c>
    </row>
    <row r="25" spans="1:12" s="25" customFormat="1" ht="21" customHeight="1">
      <c r="A25" s="52"/>
      <c r="B25" s="52"/>
      <c r="C25" s="53"/>
      <c r="D25" s="21" t="s">
        <v>11</v>
      </c>
      <c r="E25" s="23">
        <v>1241.0999999999999</v>
      </c>
      <c r="F25" s="23">
        <v>1241.0999999999999</v>
      </c>
      <c r="G25" s="23">
        <v>1241.0999999999999</v>
      </c>
      <c r="H25" s="23">
        <v>1985</v>
      </c>
      <c r="I25" s="23">
        <v>1985</v>
      </c>
      <c r="J25" s="23">
        <v>1985</v>
      </c>
      <c r="K25" s="23">
        <v>1985</v>
      </c>
      <c r="L25" s="23">
        <f t="shared" si="2"/>
        <v>11663.3</v>
      </c>
    </row>
    <row r="26" spans="1:12" s="24" customFormat="1" ht="12" customHeight="1">
      <c r="A26" s="54" t="s">
        <v>17</v>
      </c>
      <c r="B26" s="54" t="s">
        <v>13</v>
      </c>
      <c r="C26" s="53" t="s">
        <v>18</v>
      </c>
      <c r="D26" s="22" t="s">
        <v>10</v>
      </c>
      <c r="E26" s="23">
        <f>E27</f>
        <v>3362.8</v>
      </c>
      <c r="F26" s="23">
        <f t="shared" ref="F26:K26" si="7">F27</f>
        <v>3892.8</v>
      </c>
      <c r="G26" s="23">
        <f t="shared" si="7"/>
        <v>3892.8</v>
      </c>
      <c r="H26" s="23">
        <f t="shared" si="7"/>
        <v>5800</v>
      </c>
      <c r="I26" s="23">
        <f t="shared" si="7"/>
        <v>5800</v>
      </c>
      <c r="J26" s="23">
        <f t="shared" si="7"/>
        <v>5800</v>
      </c>
      <c r="K26" s="23">
        <f t="shared" si="7"/>
        <v>5800</v>
      </c>
      <c r="L26" s="23">
        <f t="shared" si="2"/>
        <v>34348.400000000001</v>
      </c>
    </row>
    <row r="27" spans="1:12" s="25" customFormat="1" ht="21" customHeight="1">
      <c r="A27" s="66"/>
      <c r="B27" s="66"/>
      <c r="C27" s="53"/>
      <c r="D27" s="21" t="s">
        <v>11</v>
      </c>
      <c r="E27" s="23">
        <v>3362.8</v>
      </c>
      <c r="F27" s="23">
        <v>3892.8</v>
      </c>
      <c r="G27" s="23">
        <v>3892.8</v>
      </c>
      <c r="H27" s="23">
        <v>5800</v>
      </c>
      <c r="I27" s="23">
        <v>5800</v>
      </c>
      <c r="J27" s="23">
        <v>5800</v>
      </c>
      <c r="K27" s="23">
        <v>5800</v>
      </c>
      <c r="L27" s="23">
        <f>SUM(E27:K27)</f>
        <v>34348.400000000001</v>
      </c>
    </row>
    <row r="28" spans="1:12" s="10" customFormat="1" ht="12.75" customHeight="1">
      <c r="A28" s="50" t="s">
        <v>27</v>
      </c>
      <c r="B28" s="50" t="s">
        <v>13</v>
      </c>
      <c r="C28" s="64" t="s">
        <v>25</v>
      </c>
      <c r="D28" s="14" t="s">
        <v>10</v>
      </c>
      <c r="E28" s="17">
        <f>E29</f>
        <v>0</v>
      </c>
      <c r="F28" s="17">
        <f t="shared" ref="F28:K28" si="8">F29</f>
        <v>0</v>
      </c>
      <c r="G28" s="17">
        <f t="shared" si="8"/>
        <v>0</v>
      </c>
      <c r="H28" s="17">
        <f t="shared" si="8"/>
        <v>0</v>
      </c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2"/>
        <v>0</v>
      </c>
    </row>
    <row r="29" spans="1:12" s="10" customFormat="1" ht="21" customHeight="1">
      <c r="A29" s="51"/>
      <c r="B29" s="51"/>
      <c r="C29" s="65"/>
      <c r="D29" s="14" t="s">
        <v>26</v>
      </c>
      <c r="E29" s="17"/>
      <c r="F29" s="17"/>
      <c r="G29" s="17"/>
      <c r="H29" s="17"/>
      <c r="I29" s="17"/>
      <c r="J29" s="17"/>
      <c r="K29" s="17"/>
      <c r="L29" s="15">
        <f t="shared" si="2"/>
        <v>0</v>
      </c>
    </row>
    <row r="30" spans="1:12" s="24" customFormat="1" ht="12" customHeight="1">
      <c r="A30" s="62" t="s">
        <v>41</v>
      </c>
      <c r="B30" s="52" t="s">
        <v>13</v>
      </c>
      <c r="C30" s="53" t="s">
        <v>19</v>
      </c>
      <c r="D30" s="22" t="s">
        <v>10</v>
      </c>
      <c r="E30" s="23">
        <f>E31</f>
        <v>510.3</v>
      </c>
      <c r="F30" s="23">
        <f t="shared" ref="F30:K30" si="9">F31</f>
        <v>510.3</v>
      </c>
      <c r="G30" s="23">
        <f t="shared" si="9"/>
        <v>510.3</v>
      </c>
      <c r="H30" s="23">
        <f t="shared" si="9"/>
        <v>846</v>
      </c>
      <c r="I30" s="23">
        <f t="shared" si="9"/>
        <v>846</v>
      </c>
      <c r="J30" s="23">
        <f t="shared" si="9"/>
        <v>846</v>
      </c>
      <c r="K30" s="23">
        <f t="shared" si="9"/>
        <v>846</v>
      </c>
      <c r="L30" s="23">
        <f t="shared" si="2"/>
        <v>4914.8999999999996</v>
      </c>
    </row>
    <row r="31" spans="1:12" s="25" customFormat="1" ht="42" customHeight="1">
      <c r="A31" s="63"/>
      <c r="B31" s="52"/>
      <c r="C31" s="53"/>
      <c r="D31" s="21" t="s">
        <v>11</v>
      </c>
      <c r="E31" s="23">
        <v>510.3</v>
      </c>
      <c r="F31" s="23">
        <v>510.3</v>
      </c>
      <c r="G31" s="23">
        <v>510.3</v>
      </c>
      <c r="H31" s="23">
        <v>846</v>
      </c>
      <c r="I31" s="23">
        <v>846</v>
      </c>
      <c r="J31" s="23">
        <v>846</v>
      </c>
      <c r="K31" s="23">
        <v>846</v>
      </c>
      <c r="L31" s="23">
        <f t="shared" si="2"/>
        <v>4914.8999999999996</v>
      </c>
    </row>
    <row r="32" spans="1:12" s="24" customFormat="1" ht="12" customHeight="1">
      <c r="A32" s="54" t="s">
        <v>42</v>
      </c>
      <c r="B32" s="52" t="s">
        <v>13</v>
      </c>
      <c r="C32" s="53" t="s">
        <v>20</v>
      </c>
      <c r="D32" s="22" t="s">
        <v>10</v>
      </c>
      <c r="E32" s="23">
        <f t="shared" ref="E32:K32" si="10">E33</f>
        <v>1327.5</v>
      </c>
      <c r="F32" s="23">
        <f t="shared" si="10"/>
        <v>1527.5</v>
      </c>
      <c r="G32" s="23">
        <f t="shared" si="10"/>
        <v>1527.5</v>
      </c>
      <c r="H32" s="23">
        <f t="shared" si="10"/>
        <v>2512</v>
      </c>
      <c r="I32" s="23">
        <f t="shared" si="10"/>
        <v>2512</v>
      </c>
      <c r="J32" s="23">
        <f t="shared" si="10"/>
        <v>2512</v>
      </c>
      <c r="K32" s="23">
        <f t="shared" si="10"/>
        <v>2512</v>
      </c>
      <c r="L32" s="23">
        <f t="shared" si="2"/>
        <v>14430.5</v>
      </c>
    </row>
    <row r="33" spans="1:12" s="25" customFormat="1" ht="18.75" customHeight="1">
      <c r="A33" s="55"/>
      <c r="B33" s="52"/>
      <c r="C33" s="53"/>
      <c r="D33" s="21" t="s">
        <v>11</v>
      </c>
      <c r="E33" s="23">
        <v>1327.5</v>
      </c>
      <c r="F33" s="23">
        <v>1527.5</v>
      </c>
      <c r="G33" s="23">
        <v>1527.5</v>
      </c>
      <c r="H33" s="23">
        <v>2512</v>
      </c>
      <c r="I33" s="23">
        <v>2512</v>
      </c>
      <c r="J33" s="23">
        <v>2512</v>
      </c>
      <c r="K33" s="23">
        <v>2512</v>
      </c>
      <c r="L33" s="23">
        <f t="shared" si="2"/>
        <v>14430.5</v>
      </c>
    </row>
    <row r="34" spans="1:12" s="24" customFormat="1" ht="12" customHeight="1">
      <c r="A34" s="54" t="s">
        <v>43</v>
      </c>
      <c r="B34" s="52" t="s">
        <v>13</v>
      </c>
      <c r="C34" s="60" t="s">
        <v>21</v>
      </c>
      <c r="D34" s="22" t="s">
        <v>10</v>
      </c>
      <c r="E34" s="23">
        <f>E35</f>
        <v>672.31</v>
      </c>
      <c r="F34" s="23">
        <f t="shared" ref="F34:K34" si="11">F35</f>
        <v>672.4</v>
      </c>
      <c r="G34" s="23">
        <f t="shared" si="11"/>
        <v>672.4</v>
      </c>
      <c r="H34" s="23">
        <f t="shared" si="11"/>
        <v>1077.7</v>
      </c>
      <c r="I34" s="23">
        <f t="shared" si="11"/>
        <v>1077.7</v>
      </c>
      <c r="J34" s="23">
        <f t="shared" si="11"/>
        <v>1077.7</v>
      </c>
      <c r="K34" s="23">
        <f t="shared" si="11"/>
        <v>1077.7</v>
      </c>
      <c r="L34" s="23">
        <f t="shared" ref="L34:L46" si="12">SUM(E34:K34)</f>
        <v>6327.91</v>
      </c>
    </row>
    <row r="35" spans="1:12" s="25" customFormat="1" ht="18.75" customHeight="1">
      <c r="A35" s="55"/>
      <c r="B35" s="52"/>
      <c r="C35" s="61"/>
      <c r="D35" s="21" t="s">
        <v>11</v>
      </c>
      <c r="E35" s="23">
        <v>672.31</v>
      </c>
      <c r="F35" s="23">
        <v>672.4</v>
      </c>
      <c r="G35" s="23">
        <v>672.4</v>
      </c>
      <c r="H35" s="23">
        <v>1077.7</v>
      </c>
      <c r="I35" s="23">
        <v>1077.7</v>
      </c>
      <c r="J35" s="23">
        <v>1077.7</v>
      </c>
      <c r="K35" s="23">
        <v>1077.7</v>
      </c>
      <c r="L35" s="23">
        <f t="shared" si="12"/>
        <v>6327.91</v>
      </c>
    </row>
    <row r="36" spans="1:12" s="26" customFormat="1" ht="12" customHeight="1">
      <c r="A36" s="57" t="s">
        <v>44</v>
      </c>
      <c r="B36" s="54" t="s">
        <v>13</v>
      </c>
      <c r="C36" s="58" t="s">
        <v>22</v>
      </c>
      <c r="D36" s="22" t="s">
        <v>10</v>
      </c>
      <c r="E36" s="23">
        <f>E37</f>
        <v>856.7</v>
      </c>
      <c r="F36" s="23">
        <f t="shared" ref="F36:K36" si="13">F37</f>
        <v>406.7</v>
      </c>
      <c r="G36" s="23">
        <f t="shared" si="13"/>
        <v>406.7</v>
      </c>
      <c r="H36" s="23">
        <f t="shared" si="13"/>
        <v>984</v>
      </c>
      <c r="I36" s="23">
        <f t="shared" si="13"/>
        <v>984</v>
      </c>
      <c r="J36" s="23">
        <f t="shared" si="13"/>
        <v>984</v>
      </c>
      <c r="K36" s="23">
        <f t="shared" si="13"/>
        <v>984</v>
      </c>
      <c r="L36" s="23">
        <f t="shared" si="12"/>
        <v>5606.1</v>
      </c>
    </row>
    <row r="37" spans="1:12" s="27" customFormat="1" ht="18" customHeight="1">
      <c r="A37" s="57"/>
      <c r="B37" s="55"/>
      <c r="C37" s="59"/>
      <c r="D37" s="21" t="s">
        <v>11</v>
      </c>
      <c r="E37" s="23">
        <v>856.7</v>
      </c>
      <c r="F37" s="23">
        <v>406.7</v>
      </c>
      <c r="G37" s="23">
        <v>406.7</v>
      </c>
      <c r="H37" s="23">
        <v>984</v>
      </c>
      <c r="I37" s="23">
        <v>984</v>
      </c>
      <c r="J37" s="23">
        <v>984</v>
      </c>
      <c r="K37" s="23">
        <v>984</v>
      </c>
      <c r="L37" s="23">
        <f t="shared" si="12"/>
        <v>5606.1</v>
      </c>
    </row>
    <row r="38" spans="1:12" s="26" customFormat="1" ht="12" customHeight="1">
      <c r="A38" s="52" t="s">
        <v>45</v>
      </c>
      <c r="B38" s="52" t="s">
        <v>13</v>
      </c>
      <c r="C38" s="56" t="s">
        <v>61</v>
      </c>
      <c r="D38" s="22" t="s">
        <v>10</v>
      </c>
      <c r="E38" s="23">
        <f t="shared" ref="E38:K38" si="14">E39</f>
        <v>21558.9</v>
      </c>
      <c r="F38" s="23">
        <f t="shared" si="14"/>
        <v>0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3">
        <f t="shared" si="12"/>
        <v>21558.9</v>
      </c>
    </row>
    <row r="39" spans="1:12" s="25" customFormat="1" ht="44.25" customHeight="1">
      <c r="A39" s="52"/>
      <c r="B39" s="52"/>
      <c r="C39" s="56"/>
      <c r="D39" s="21" t="s">
        <v>11</v>
      </c>
      <c r="E39" s="23">
        <v>21558.9</v>
      </c>
      <c r="F39" s="23"/>
      <c r="G39" s="23"/>
      <c r="H39" s="23"/>
      <c r="I39" s="23"/>
      <c r="J39" s="23"/>
      <c r="K39" s="23"/>
      <c r="L39" s="23">
        <f t="shared" si="12"/>
        <v>21558.9</v>
      </c>
    </row>
    <row r="40" spans="1:12" s="25" customFormat="1" ht="14.25" customHeight="1">
      <c r="A40" s="49" t="s">
        <v>46</v>
      </c>
      <c r="B40" s="49" t="s">
        <v>13</v>
      </c>
      <c r="C40" s="69" t="s">
        <v>24</v>
      </c>
      <c r="D40" s="21" t="s">
        <v>10</v>
      </c>
      <c r="E40" s="23">
        <f>E41+E42+E43</f>
        <v>0</v>
      </c>
      <c r="F40" s="23">
        <f t="shared" ref="F40:K40" si="15">F41+F42+F43</f>
        <v>0</v>
      </c>
      <c r="G40" s="23">
        <f t="shared" si="15"/>
        <v>0</v>
      </c>
      <c r="H40" s="23">
        <f t="shared" si="15"/>
        <v>0</v>
      </c>
      <c r="I40" s="23">
        <f t="shared" si="15"/>
        <v>0</v>
      </c>
      <c r="J40" s="23">
        <f t="shared" si="15"/>
        <v>0</v>
      </c>
      <c r="K40" s="23">
        <f t="shared" si="15"/>
        <v>0</v>
      </c>
      <c r="L40" s="23">
        <f t="shared" si="12"/>
        <v>0</v>
      </c>
    </row>
    <row r="41" spans="1:12" s="24" customFormat="1" ht="19.5" customHeight="1">
      <c r="A41" s="49"/>
      <c r="B41" s="49"/>
      <c r="C41" s="70"/>
      <c r="D41" s="22" t="s">
        <v>11</v>
      </c>
      <c r="E41" s="23"/>
      <c r="F41" s="23"/>
      <c r="G41" s="23"/>
      <c r="H41" s="23"/>
      <c r="I41" s="23"/>
      <c r="J41" s="23"/>
      <c r="K41" s="23"/>
      <c r="L41" s="23">
        <f t="shared" si="12"/>
        <v>0</v>
      </c>
    </row>
    <row r="42" spans="1:12" s="8" customFormat="1" ht="18.75" customHeight="1">
      <c r="A42" s="49"/>
      <c r="B42" s="49"/>
      <c r="C42" s="70"/>
      <c r="D42" s="28" t="s">
        <v>23</v>
      </c>
      <c r="E42" s="29"/>
      <c r="F42" s="29"/>
      <c r="G42" s="29"/>
      <c r="H42" s="29"/>
      <c r="I42" s="29"/>
      <c r="J42" s="29"/>
      <c r="K42" s="29"/>
      <c r="L42" s="29">
        <f t="shared" si="12"/>
        <v>0</v>
      </c>
    </row>
    <row r="43" spans="1:12" s="10" customFormat="1" ht="15" customHeight="1">
      <c r="A43" s="49"/>
      <c r="B43" s="49"/>
      <c r="C43" s="71"/>
      <c r="D43" s="14" t="s">
        <v>26</v>
      </c>
      <c r="E43" s="17"/>
      <c r="F43" s="17"/>
      <c r="G43" s="17"/>
      <c r="H43" s="17"/>
      <c r="I43" s="17"/>
      <c r="J43" s="17"/>
      <c r="K43" s="17"/>
      <c r="L43" s="17">
        <f t="shared" si="12"/>
        <v>0</v>
      </c>
    </row>
    <row r="44" spans="1:12" s="26" customFormat="1">
      <c r="A44" s="57" t="s">
        <v>59</v>
      </c>
      <c r="B44" s="54" t="s">
        <v>13</v>
      </c>
      <c r="C44" s="56" t="s">
        <v>47</v>
      </c>
      <c r="D44" s="22" t="s">
        <v>10</v>
      </c>
      <c r="E44" s="23">
        <f>E45</f>
        <v>24921.599999999999</v>
      </c>
      <c r="F44" s="23">
        <f t="shared" ref="F44:K44" si="16">F45</f>
        <v>24933.599999999999</v>
      </c>
      <c r="G44" s="23">
        <f t="shared" si="16"/>
        <v>0</v>
      </c>
      <c r="H44" s="23">
        <f t="shared" si="16"/>
        <v>0</v>
      </c>
      <c r="I44" s="23">
        <f t="shared" si="16"/>
        <v>0</v>
      </c>
      <c r="J44" s="23">
        <f t="shared" si="16"/>
        <v>0</v>
      </c>
      <c r="K44" s="23">
        <f t="shared" si="16"/>
        <v>0</v>
      </c>
      <c r="L44" s="23">
        <f t="shared" si="12"/>
        <v>49855.199999999997</v>
      </c>
    </row>
    <row r="45" spans="1:12" s="27" customFormat="1" ht="32.25" customHeight="1">
      <c r="A45" s="57"/>
      <c r="B45" s="55"/>
      <c r="C45" s="56"/>
      <c r="D45" s="21" t="s">
        <v>11</v>
      </c>
      <c r="E45" s="17">
        <v>24921.599999999999</v>
      </c>
      <c r="F45" s="23">
        <v>24933.599999999999</v>
      </c>
      <c r="G45" s="23"/>
      <c r="H45" s="23"/>
      <c r="I45" s="30"/>
      <c r="J45" s="23"/>
      <c r="K45" s="23"/>
      <c r="L45" s="23">
        <f t="shared" si="12"/>
        <v>49855.199999999997</v>
      </c>
    </row>
    <row r="46" spans="1:12" s="26" customFormat="1" ht="12" customHeight="1">
      <c r="A46" s="67" t="s">
        <v>60</v>
      </c>
      <c r="B46" s="54" t="s">
        <v>13</v>
      </c>
      <c r="C46" s="58" t="s">
        <v>54</v>
      </c>
      <c r="D46" s="22" t="s">
        <v>10</v>
      </c>
      <c r="E46" s="23">
        <f>E47</f>
        <v>43221.599999999999</v>
      </c>
      <c r="F46" s="23">
        <f t="shared" ref="F46:K46" si="17">F47</f>
        <v>43666.7</v>
      </c>
      <c r="G46" s="23">
        <f t="shared" si="17"/>
        <v>45319.7</v>
      </c>
      <c r="H46" s="23">
        <f t="shared" si="17"/>
        <v>41911.300000000003</v>
      </c>
      <c r="I46" s="23">
        <f t="shared" si="17"/>
        <v>41911.300000000003</v>
      </c>
      <c r="J46" s="23">
        <f t="shared" si="17"/>
        <v>41911.300000000003</v>
      </c>
      <c r="K46" s="23">
        <f t="shared" si="17"/>
        <v>41911.300000000003</v>
      </c>
      <c r="L46" s="23">
        <f t="shared" si="12"/>
        <v>299853.19999999995</v>
      </c>
    </row>
    <row r="47" spans="1:12" s="27" customFormat="1" ht="21.75" customHeight="1">
      <c r="A47" s="68"/>
      <c r="B47" s="55"/>
      <c r="C47" s="59"/>
      <c r="D47" s="21" t="s">
        <v>11</v>
      </c>
      <c r="E47" s="17">
        <v>43221.599999999999</v>
      </c>
      <c r="F47" s="23">
        <v>43666.7</v>
      </c>
      <c r="G47" s="23">
        <v>45319.7</v>
      </c>
      <c r="H47" s="23">
        <v>41911.300000000003</v>
      </c>
      <c r="I47" s="23">
        <v>41911.300000000003</v>
      </c>
      <c r="J47" s="23">
        <v>41911.300000000003</v>
      </c>
      <c r="K47" s="23">
        <v>41911.300000000003</v>
      </c>
      <c r="L47" s="23">
        <f>SUM(E47:K47)</f>
        <v>299853.19999999995</v>
      </c>
    </row>
    <row r="48" spans="1:12" s="26" customFormat="1" ht="12" customHeight="1">
      <c r="A48" s="67" t="s">
        <v>48</v>
      </c>
      <c r="B48" s="54" t="s">
        <v>13</v>
      </c>
      <c r="C48" s="72" t="s">
        <v>49</v>
      </c>
      <c r="D48" s="22" t="s">
        <v>10</v>
      </c>
      <c r="E48" s="23">
        <f>E49</f>
        <v>250</v>
      </c>
      <c r="F48" s="23">
        <f t="shared" ref="F48:K48" si="18">F49</f>
        <v>0</v>
      </c>
      <c r="G48" s="23">
        <f t="shared" si="18"/>
        <v>0</v>
      </c>
      <c r="H48" s="23">
        <f t="shared" si="18"/>
        <v>300</v>
      </c>
      <c r="I48" s="23">
        <f t="shared" si="18"/>
        <v>300</v>
      </c>
      <c r="J48" s="23">
        <f t="shared" si="18"/>
        <v>300</v>
      </c>
      <c r="K48" s="23">
        <f t="shared" si="18"/>
        <v>300</v>
      </c>
      <c r="L48" s="23">
        <f>L49</f>
        <v>1450</v>
      </c>
    </row>
    <row r="49" spans="1:12" s="27" customFormat="1" ht="23.25" customHeight="1">
      <c r="A49" s="68"/>
      <c r="B49" s="55"/>
      <c r="C49" s="73"/>
      <c r="D49" s="21" t="s">
        <v>11</v>
      </c>
      <c r="E49" s="23">
        <v>250</v>
      </c>
      <c r="F49" s="23">
        <v>0</v>
      </c>
      <c r="G49" s="23">
        <v>0</v>
      </c>
      <c r="H49" s="23">
        <v>300</v>
      </c>
      <c r="I49" s="31">
        <v>300</v>
      </c>
      <c r="J49" s="31">
        <v>300</v>
      </c>
      <c r="K49" s="31">
        <v>300</v>
      </c>
      <c r="L49" s="23">
        <f>SUM(E49:K49)</f>
        <v>1450</v>
      </c>
    </row>
    <row r="50" spans="1:12" s="25" customFormat="1" ht="12.75" customHeight="1">
      <c r="A50" s="54" t="s">
        <v>58</v>
      </c>
      <c r="B50" s="54" t="s">
        <v>13</v>
      </c>
      <c r="C50" s="60" t="s">
        <v>57</v>
      </c>
      <c r="D50" s="21" t="s">
        <v>10</v>
      </c>
      <c r="E50" s="23">
        <f>E51</f>
        <v>0</v>
      </c>
      <c r="F50" s="23">
        <f t="shared" ref="F50:K50" si="19">F51</f>
        <v>0</v>
      </c>
      <c r="G50" s="23">
        <f t="shared" si="19"/>
        <v>0</v>
      </c>
      <c r="H50" s="23">
        <f t="shared" si="19"/>
        <v>0</v>
      </c>
      <c r="I50" s="23">
        <f t="shared" si="19"/>
        <v>0</v>
      </c>
      <c r="J50" s="23">
        <f t="shared" si="19"/>
        <v>0</v>
      </c>
      <c r="K50" s="23">
        <f t="shared" si="19"/>
        <v>0</v>
      </c>
      <c r="L50" s="23">
        <f>SUM(E50:K50)</f>
        <v>0</v>
      </c>
    </row>
    <row r="51" spans="1:12" s="25" customFormat="1" ht="21" customHeight="1">
      <c r="A51" s="55"/>
      <c r="B51" s="55"/>
      <c r="C51" s="61"/>
      <c r="D51" s="21" t="s">
        <v>11</v>
      </c>
      <c r="E51" s="23">
        <v>0</v>
      </c>
      <c r="F51" s="23"/>
      <c r="G51" s="23"/>
      <c r="H51" s="23"/>
      <c r="I51" s="23"/>
      <c r="J51" s="23"/>
      <c r="K51" s="23"/>
      <c r="L51" s="23">
        <f>SUM(E51:K51)</f>
        <v>0</v>
      </c>
    </row>
    <row r="54" spans="1:12" ht="1.5" customHeight="1"/>
    <row r="57" spans="1:12">
      <c r="I57" s="2"/>
      <c r="J57" s="2"/>
    </row>
    <row r="58" spans="1:12">
      <c r="I58" s="2"/>
      <c r="J58" s="2"/>
    </row>
    <row r="59" spans="1:12">
      <c r="I59" s="2"/>
      <c r="J59" s="2"/>
    </row>
    <row r="60" spans="1:12">
      <c r="I60" s="2"/>
      <c r="J60" s="2"/>
    </row>
  </sheetData>
  <mergeCells count="57">
    <mergeCell ref="A48:A49"/>
    <mergeCell ref="C48:C49"/>
    <mergeCell ref="A40:A43"/>
    <mergeCell ref="B40:B43"/>
    <mergeCell ref="A46:A47"/>
    <mergeCell ref="A50:A51"/>
    <mergeCell ref="B50:B51"/>
    <mergeCell ref="C50:C51"/>
    <mergeCell ref="C40:C43"/>
    <mergeCell ref="C44:C45"/>
    <mergeCell ref="A44:A45"/>
    <mergeCell ref="B44:B45"/>
    <mergeCell ref="B48:B49"/>
    <mergeCell ref="B24:B25"/>
    <mergeCell ref="C22:C23"/>
    <mergeCell ref="C24:C25"/>
    <mergeCell ref="B22:B23"/>
    <mergeCell ref="C46:C47"/>
    <mergeCell ref="B46:B47"/>
    <mergeCell ref="B32:B33"/>
    <mergeCell ref="C34:C35"/>
    <mergeCell ref="A30:A31"/>
    <mergeCell ref="B30:B31"/>
    <mergeCell ref="C28:C29"/>
    <mergeCell ref="B26:B27"/>
    <mergeCell ref="A26:A27"/>
    <mergeCell ref="C38:C39"/>
    <mergeCell ref="A36:A37"/>
    <mergeCell ref="B36:B37"/>
    <mergeCell ref="C36:C37"/>
    <mergeCell ref="A38:A39"/>
    <mergeCell ref="B38:B39"/>
    <mergeCell ref="B28:B29"/>
    <mergeCell ref="A22:A23"/>
    <mergeCell ref="A28:A29"/>
    <mergeCell ref="C26:C27"/>
    <mergeCell ref="A34:A35"/>
    <mergeCell ref="C32:C33"/>
    <mergeCell ref="B34:B35"/>
    <mergeCell ref="C30:C31"/>
    <mergeCell ref="A24:A25"/>
    <mergeCell ref="A32:A33"/>
    <mergeCell ref="A10:L10"/>
    <mergeCell ref="A6:L6"/>
    <mergeCell ref="A7:L7"/>
    <mergeCell ref="A8:L8"/>
    <mergeCell ref="A9:L9"/>
    <mergeCell ref="B18:B21"/>
    <mergeCell ref="C18:C21"/>
    <mergeCell ref="A18:A21"/>
    <mergeCell ref="A13:D13"/>
    <mergeCell ref="B15:B16"/>
    <mergeCell ref="E12:L13"/>
    <mergeCell ref="E15:L15"/>
    <mergeCell ref="C15:C16"/>
    <mergeCell ref="A12:D12"/>
    <mergeCell ref="D14:L1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scale="99" orientation="landscape" r:id="rId1"/>
  <headerFooter alignWithMargins="0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5"/>
  <sheetViews>
    <sheetView workbookViewId="0">
      <selection activeCell="A10" sqref="A1:K65536"/>
    </sheetView>
  </sheetViews>
  <sheetFormatPr defaultRowHeight="12.75"/>
  <sheetData>
    <row r="1" ht="14.25" customHeight="1"/>
    <row r="2" ht="14.25" customHeight="1"/>
    <row r="3" ht="14.25" customHeight="1"/>
    <row r="4" ht="14.25" customHeight="1"/>
    <row r="6" ht="15.75" customHeight="1"/>
    <row r="7" ht="15.75" customHeight="1"/>
    <row r="8" ht="18.75" customHeight="1"/>
    <row r="10" ht="21" customHeight="1"/>
    <row r="14" ht="13.5" customHeight="1"/>
    <row r="15" ht="12.75" customHeight="1"/>
    <row r="16" ht="13.5" customHeight="1"/>
    <row r="17" ht="12" customHeight="1"/>
    <row r="18" ht="13.5" hidden="1" customHeight="1" thickBot="1"/>
    <row r="19" ht="17.25" customHeight="1"/>
    <row r="27" ht="19.5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51.75" customHeight="1"/>
    <row r="43" ht="51.75" customHeight="1"/>
    <row r="51" ht="300.75" customHeight="1"/>
    <row r="59" ht="51.75" customHeight="1"/>
    <row r="67" ht="173.25" customHeight="1"/>
    <row r="75" ht="262.5" customHeight="1"/>
    <row r="83" ht="160.5" customHeight="1"/>
    <row r="91" ht="51.75" customHeight="1"/>
    <row r="99" ht="390" customHeight="1"/>
    <row r="107" ht="275.25" customHeight="1"/>
    <row r="115" ht="211.5" customHeight="1"/>
    <row r="123" ht="173.25" customHeight="1"/>
    <row r="131" ht="51.75" customHeight="1"/>
    <row r="139" ht="51.75" customHeight="1"/>
    <row r="147" ht="160.5" customHeight="1"/>
    <row r="155" ht="224.25" customHeight="1"/>
    <row r="163" ht="409.6" customHeight="1"/>
    <row r="171" ht="409.6" customHeight="1"/>
    <row r="179" ht="13.5" customHeight="1"/>
    <row r="187" ht="25.5" customHeight="1"/>
    <row r="188" ht="51" customHeight="1"/>
    <row r="189" ht="25.5" customHeight="1"/>
    <row r="190" ht="25.5" customHeight="1"/>
    <row r="191" ht="12.75" customHeight="1"/>
    <row r="192" ht="25.5" customHeight="1"/>
    <row r="193" ht="51" customHeight="1"/>
    <row r="194" ht="51" customHeight="1"/>
    <row r="195" ht="38.25" customHeight="1"/>
    <row r="196" ht="25.5" customHeight="1"/>
    <row r="197" ht="58.5" customHeight="1"/>
    <row r="205" ht="409.6" customHeight="1"/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Kablova</dc:creator>
  <cp:lastModifiedBy>Kablova</cp:lastModifiedBy>
  <cp:lastPrinted>2020-09-30T08:02:41Z</cp:lastPrinted>
  <dcterms:created xsi:type="dcterms:W3CDTF">2018-08-10T13:59:42Z</dcterms:created>
  <dcterms:modified xsi:type="dcterms:W3CDTF">2021-01-12T09:03:00Z</dcterms:modified>
</cp:coreProperties>
</file>