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0" windowWidth="16605" windowHeight="9135"/>
  </bookViews>
  <sheets>
    <sheet name="1.10.2018" sheetId="8" r:id="rId1"/>
    <sheet name="Лист1" sheetId="9" r:id="rId2"/>
  </sheets>
  <definedNames>
    <definedName name="_xlnm.Print_Area" localSheetId="0">'1.10.2018'!$A$1:$L$35</definedName>
  </definedNames>
  <calcPr calcId="124519"/>
</workbook>
</file>

<file path=xl/calcChain.xml><?xml version="1.0" encoding="utf-8"?>
<calcChain xmlns="http://schemas.openxmlformats.org/spreadsheetml/2006/main">
  <c r="F18" i="8"/>
  <c r="F20"/>
  <c r="L20"/>
  <c r="F19" l="1"/>
  <c r="L19" s="1"/>
  <c r="L24"/>
  <c r="L25"/>
  <c r="L29"/>
  <c r="L30"/>
  <c r="G18" l="1"/>
  <c r="I18" l="1"/>
  <c r="J18"/>
  <c r="F27" l="1"/>
  <c r="G27"/>
  <c r="H18"/>
  <c r="I22"/>
  <c r="J22"/>
  <c r="I17"/>
  <c r="J17"/>
  <c r="E21" l="1"/>
  <c r="E19" l="1"/>
  <c r="E20"/>
  <c r="L21"/>
  <c r="L26"/>
  <c r="L31"/>
  <c r="L28" l="1"/>
  <c r="L23"/>
  <c r="K18"/>
  <c r="E27"/>
  <c r="L27" l="1"/>
  <c r="E22"/>
  <c r="E17" s="1"/>
  <c r="K22"/>
  <c r="K17" s="1"/>
  <c r="H22"/>
  <c r="H17" s="1"/>
  <c r="G22"/>
  <c r="G17" s="1"/>
  <c r="F22"/>
  <c r="F17" s="1"/>
  <c r="E18"/>
  <c r="O21"/>
  <c r="L17" l="1"/>
  <c r="L18"/>
  <c r="L22"/>
</calcChain>
</file>

<file path=xl/sharedStrings.xml><?xml version="1.0" encoding="utf-8"?>
<sst xmlns="http://schemas.openxmlformats.org/spreadsheetml/2006/main" count="43" uniqueCount="32">
  <si>
    <t>Ответственный исполнитель муниципальной программы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</si>
  <si>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</si>
  <si>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</si>
  <si>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</si>
  <si>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</si>
  <si>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Итого:</t>
  </si>
  <si>
    <t>Муниципальная программа города Пензы</t>
  </si>
  <si>
    <t>всего</t>
  </si>
  <si>
    <t>бюджет города Пензы</t>
  </si>
  <si>
    <t>межбюджетные трансферты из федерального бюджета</t>
  </si>
  <si>
    <t>межбюджетные трансферты из бюджета Пензенской области</t>
  </si>
  <si>
    <t>иные источники</t>
  </si>
  <si>
    <t>2.</t>
  </si>
  <si>
    <t>3.</t>
  </si>
  <si>
    <t>№ п/п</t>
  </si>
  <si>
    <t>за счет всех источников финансирования</t>
  </si>
  <si>
    <t xml:space="preserve">Управление жилищно-коммунального хозяйства города Пензы </t>
  </si>
  <si>
    <t>Ресурсное обеспечение реализации муниципальной программы</t>
  </si>
  <si>
    <t>Мероприятие 1</t>
  </si>
  <si>
    <t>Мероприятие 2</t>
  </si>
  <si>
    <t xml:space="preserve"> «Благоустройство дворовых территорий города Пензы»</t>
  </si>
  <si>
    <t>2018 г.</t>
  </si>
  <si>
    <t>2019 г.</t>
  </si>
  <si>
    <t>2020 г.</t>
  </si>
  <si>
    <t>2021 г.</t>
  </si>
  <si>
    <t>2022 г.</t>
  </si>
  <si>
    <t>«Благоустройство общественных территорий города Пензы»</t>
  </si>
  <si>
    <t xml:space="preserve">                                                                                                                                 </t>
  </si>
  <si>
    <t>«Формирование современной городской среды муниципального образования город Пенза на 2018-2024 годы»</t>
  </si>
  <si>
    <t>2023 г.</t>
  </si>
  <si>
    <t>2024 г.</t>
  </si>
  <si>
    <r>
      <t xml:space="preserve">                                                  Приложение 4
к постановлению
администрации г. Пензы
от </t>
    </r>
    <r>
      <rPr>
        <b/>
        <u/>
        <sz val="11"/>
        <rFont val="Times New Roman"/>
        <family val="1"/>
        <charset val="204"/>
      </rPr>
      <t xml:space="preserve">31.03.2020 г. </t>
    </r>
    <r>
      <rPr>
        <b/>
        <sz val="11"/>
        <rFont val="Times New Roman"/>
        <family val="1"/>
        <charset val="204"/>
      </rPr>
      <t xml:space="preserve">№ </t>
    </r>
    <r>
      <rPr>
        <b/>
        <u/>
        <sz val="11"/>
        <rFont val="Times New Roman"/>
        <family val="1"/>
        <charset val="204"/>
      </rPr>
      <t>439/2</t>
    </r>
    <r>
      <rPr>
        <b/>
        <sz val="11"/>
        <rFont val="Times New Roman"/>
        <family val="1"/>
        <charset val="204"/>
      </rPr>
      <t xml:space="preserve">
      Приложение № 4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                                                                                муниципального образования город Пенза на 2018-2024 годы»</t>
    </r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</si>
</sst>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#,##0.00000"/>
  </numFmts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0" xfId="0" applyFont="1" applyFill="1"/>
    <xf numFmtId="165" fontId="4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164" fontId="1" fillId="2" borderId="0" xfId="0" applyNumberFormat="1" applyFont="1" applyFill="1"/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166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topLeftCell="A4" zoomScaleNormal="110" zoomScaleSheetLayoutView="100" workbookViewId="0">
      <selection activeCell="E5" sqref="E5:L6"/>
    </sheetView>
  </sheetViews>
  <sheetFormatPr defaultColWidth="9.140625" defaultRowHeight="15"/>
  <cols>
    <col min="1" max="1" width="5" style="1" customWidth="1"/>
    <col min="2" max="2" width="16.42578125" style="1" customWidth="1"/>
    <col min="3" max="3" width="21" style="1" customWidth="1"/>
    <col min="4" max="4" width="33.42578125" style="1" customWidth="1"/>
    <col min="5" max="5" width="15.28515625" style="11" customWidth="1"/>
    <col min="6" max="6" width="17.5703125" style="11" customWidth="1"/>
    <col min="7" max="7" width="12.85546875" style="11" customWidth="1"/>
    <col min="8" max="8" width="12.140625" style="11" customWidth="1"/>
    <col min="9" max="9" width="13" style="11" customWidth="1"/>
    <col min="10" max="10" width="12.7109375" style="11" customWidth="1"/>
    <col min="11" max="11" width="12.5703125" style="11" customWidth="1"/>
    <col min="12" max="12" width="17" style="10" customWidth="1"/>
    <col min="13" max="14" width="9.140625" style="1"/>
    <col min="15" max="15" width="14" style="2" bestFit="1" customWidth="1"/>
    <col min="16" max="16384" width="9.140625" style="1"/>
  </cols>
  <sheetData>
    <row r="1" spans="1:12" ht="18.75" hidden="1">
      <c r="H1" s="20"/>
      <c r="I1" s="20"/>
      <c r="J1" s="20"/>
      <c r="K1" s="20"/>
      <c r="L1" s="20"/>
    </row>
    <row r="2" spans="1:12" ht="15" hidden="1" customHeight="1">
      <c r="H2" s="20"/>
      <c r="I2" s="20"/>
      <c r="J2" s="20"/>
      <c r="K2" s="20"/>
      <c r="L2" s="20"/>
    </row>
    <row r="3" spans="1:12" ht="15" hidden="1" customHeight="1">
      <c r="H3" s="20"/>
      <c r="I3" s="20"/>
      <c r="J3" s="20"/>
      <c r="K3" s="20"/>
      <c r="L3" s="20"/>
    </row>
    <row r="4" spans="1:12" ht="15" customHeight="1">
      <c r="H4" s="20"/>
      <c r="I4" s="20"/>
      <c r="J4" s="20"/>
      <c r="K4" s="20"/>
      <c r="L4" s="20"/>
    </row>
    <row r="5" spans="1:12" ht="64.5" customHeight="1">
      <c r="E5" s="23" t="s">
        <v>31</v>
      </c>
      <c r="F5" s="23"/>
      <c r="G5" s="23"/>
      <c r="H5" s="23"/>
      <c r="I5" s="23"/>
      <c r="J5" s="23"/>
      <c r="K5" s="23"/>
      <c r="L5" s="23"/>
    </row>
    <row r="6" spans="1:12" ht="63" customHeight="1"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5"/>
    </row>
    <row r="8" spans="1:12" ht="9.75" customHeight="1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5"/>
    </row>
    <row r="9" spans="1:12" ht="15.75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4.25" customHeight="1">
      <c r="A10" s="22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:12" ht="33" customHeight="1">
      <c r="A13" s="24" t="s">
        <v>0</v>
      </c>
      <c r="B13" s="24"/>
      <c r="C13" s="24"/>
      <c r="D13" s="24" t="s">
        <v>16</v>
      </c>
      <c r="E13" s="24"/>
      <c r="F13" s="24"/>
      <c r="G13" s="24"/>
      <c r="H13" s="24"/>
      <c r="I13" s="24"/>
      <c r="J13" s="24"/>
      <c r="K13" s="24"/>
      <c r="L13" s="24"/>
    </row>
    <row r="14" spans="1:12" ht="43.5" customHeight="1">
      <c r="A14" s="21" t="s">
        <v>14</v>
      </c>
      <c r="B14" s="21" t="s">
        <v>1</v>
      </c>
      <c r="C14" s="21" t="s">
        <v>2</v>
      </c>
      <c r="D14" s="21" t="s">
        <v>3</v>
      </c>
      <c r="E14" s="25" t="s">
        <v>4</v>
      </c>
      <c r="F14" s="25"/>
      <c r="G14" s="25"/>
      <c r="H14" s="25"/>
      <c r="I14" s="25"/>
      <c r="J14" s="25"/>
      <c r="K14" s="25"/>
      <c r="L14" s="25"/>
    </row>
    <row r="15" spans="1:12" ht="45" customHeight="1">
      <c r="A15" s="21"/>
      <c r="B15" s="21"/>
      <c r="C15" s="21"/>
      <c r="D15" s="21"/>
      <c r="E15" s="6" t="s">
        <v>21</v>
      </c>
      <c r="F15" s="6" t="s">
        <v>22</v>
      </c>
      <c r="G15" s="6" t="s">
        <v>23</v>
      </c>
      <c r="H15" s="6" t="s">
        <v>24</v>
      </c>
      <c r="I15" s="19" t="s">
        <v>25</v>
      </c>
      <c r="J15" s="19" t="s">
        <v>29</v>
      </c>
      <c r="K15" s="6" t="s">
        <v>30</v>
      </c>
      <c r="L15" s="6" t="s">
        <v>5</v>
      </c>
    </row>
    <row r="16" spans="1:12">
      <c r="A16" s="7">
        <v>1</v>
      </c>
      <c r="B16" s="7">
        <v>2</v>
      </c>
      <c r="C16" s="7">
        <v>3</v>
      </c>
      <c r="D16" s="7">
        <v>4</v>
      </c>
      <c r="E16" s="8">
        <v>5</v>
      </c>
      <c r="F16" s="8">
        <v>6</v>
      </c>
      <c r="G16" s="8">
        <v>7</v>
      </c>
      <c r="H16" s="8">
        <v>8</v>
      </c>
      <c r="I16" s="8"/>
      <c r="J16" s="8"/>
      <c r="K16" s="8">
        <v>9</v>
      </c>
      <c r="L16" s="8">
        <v>10</v>
      </c>
    </row>
    <row r="17" spans="1:15">
      <c r="A17" s="24">
        <v>1</v>
      </c>
      <c r="B17" s="24" t="s">
        <v>6</v>
      </c>
      <c r="C17" s="24" t="s">
        <v>28</v>
      </c>
      <c r="D17" s="9" t="s">
        <v>7</v>
      </c>
      <c r="E17" s="13">
        <f t="shared" ref="E17:K18" si="0">E22+E27</f>
        <v>127020.83681000001</v>
      </c>
      <c r="F17" s="13">
        <f t="shared" si="0"/>
        <v>206433.15915999998</v>
      </c>
      <c r="G17" s="13">
        <f t="shared" si="0"/>
        <v>5005</v>
      </c>
      <c r="H17" s="13">
        <f t="shared" si="0"/>
        <v>5005</v>
      </c>
      <c r="I17" s="13">
        <f t="shared" si="0"/>
        <v>5005</v>
      </c>
      <c r="J17" s="13">
        <f t="shared" si="0"/>
        <v>5005</v>
      </c>
      <c r="K17" s="13">
        <f t="shared" si="0"/>
        <v>5005</v>
      </c>
      <c r="L17" s="13">
        <f>SUM(E17:K17)</f>
        <v>358478.99596999999</v>
      </c>
    </row>
    <row r="18" spans="1:15">
      <c r="A18" s="24"/>
      <c r="B18" s="24"/>
      <c r="C18" s="24"/>
      <c r="D18" s="9" t="s">
        <v>8</v>
      </c>
      <c r="E18" s="13">
        <f t="shared" si="0"/>
        <v>4872.5526499999996</v>
      </c>
      <c r="F18" s="13">
        <f t="shared" si="0"/>
        <v>62998.815730000002</v>
      </c>
      <c r="G18" s="12">
        <f t="shared" si="0"/>
        <v>5005</v>
      </c>
      <c r="H18" s="12">
        <f t="shared" si="0"/>
        <v>5005</v>
      </c>
      <c r="I18" s="12">
        <f t="shared" si="0"/>
        <v>5005</v>
      </c>
      <c r="J18" s="12">
        <f t="shared" si="0"/>
        <v>5005</v>
      </c>
      <c r="K18" s="12">
        <f t="shared" si="0"/>
        <v>5005</v>
      </c>
      <c r="L18" s="13">
        <f t="shared" ref="L18:L26" si="1">SUM(E18:K18)</f>
        <v>92896.36838</v>
      </c>
    </row>
    <row r="19" spans="1:15" ht="28.5">
      <c r="A19" s="24"/>
      <c r="B19" s="24"/>
      <c r="C19" s="24"/>
      <c r="D19" s="9" t="s">
        <v>10</v>
      </c>
      <c r="E19" s="13">
        <f>E24+E29</f>
        <v>9734.9804899999999</v>
      </c>
      <c r="F19" s="13">
        <f>F24+F29</f>
        <v>1434.3434299999999</v>
      </c>
      <c r="G19" s="13"/>
      <c r="H19" s="13"/>
      <c r="I19" s="13"/>
      <c r="J19" s="13"/>
      <c r="K19" s="13"/>
      <c r="L19" s="13">
        <f t="shared" si="1"/>
        <v>11169.323919999999</v>
      </c>
    </row>
    <row r="20" spans="1:15" ht="28.5">
      <c r="A20" s="24"/>
      <c r="B20" s="24"/>
      <c r="C20" s="24"/>
      <c r="D20" s="9" t="s">
        <v>9</v>
      </c>
      <c r="E20" s="13">
        <f>E25+E30</f>
        <v>111952.276</v>
      </c>
      <c r="F20" s="13">
        <f>F25+F30</f>
        <v>142000</v>
      </c>
      <c r="G20" s="13"/>
      <c r="H20" s="13"/>
      <c r="I20" s="13"/>
      <c r="J20" s="13"/>
      <c r="K20" s="13"/>
      <c r="L20" s="13">
        <f t="shared" si="1"/>
        <v>253952.27600000001</v>
      </c>
    </row>
    <row r="21" spans="1:15">
      <c r="A21" s="24"/>
      <c r="B21" s="24"/>
      <c r="C21" s="24"/>
      <c r="D21" s="9" t="s">
        <v>11</v>
      </c>
      <c r="E21" s="13">
        <f>E26+E31</f>
        <v>461.02767</v>
      </c>
      <c r="F21" s="13"/>
      <c r="G21" s="13"/>
      <c r="H21" s="13"/>
      <c r="I21" s="13"/>
      <c r="J21" s="13"/>
      <c r="K21" s="13"/>
      <c r="L21" s="13">
        <f t="shared" si="1"/>
        <v>461.02767</v>
      </c>
      <c r="O21" s="2" t="e">
        <f>#REF!*(2/3)</f>
        <v>#REF!</v>
      </c>
    </row>
    <row r="22" spans="1:15">
      <c r="A22" s="21" t="s">
        <v>12</v>
      </c>
      <c r="B22" s="21" t="s">
        <v>18</v>
      </c>
      <c r="C22" s="21" t="s">
        <v>20</v>
      </c>
      <c r="D22" s="7" t="s">
        <v>7</v>
      </c>
      <c r="E22" s="13">
        <f t="shared" ref="E22:K22" si="2">SUM(E23:E26)</f>
        <v>27020.836810000001</v>
      </c>
      <c r="F22" s="13">
        <f t="shared" si="2"/>
        <v>106433.15916</v>
      </c>
      <c r="G22" s="13">
        <f t="shared" si="2"/>
        <v>5005</v>
      </c>
      <c r="H22" s="13">
        <f t="shared" si="2"/>
        <v>5005</v>
      </c>
      <c r="I22" s="13">
        <f t="shared" si="2"/>
        <v>5005</v>
      </c>
      <c r="J22" s="13">
        <f t="shared" si="2"/>
        <v>5005</v>
      </c>
      <c r="K22" s="13">
        <f t="shared" si="2"/>
        <v>5005</v>
      </c>
      <c r="L22" s="13">
        <f t="shared" si="1"/>
        <v>158478.99596999999</v>
      </c>
    </row>
    <row r="23" spans="1:15">
      <c r="A23" s="21"/>
      <c r="B23" s="21"/>
      <c r="C23" s="21"/>
      <c r="D23" s="7" t="s">
        <v>8</v>
      </c>
      <c r="E23" s="12">
        <v>1022.55265</v>
      </c>
      <c r="F23" s="12">
        <v>32966.78815</v>
      </c>
      <c r="G23" s="12">
        <v>5005</v>
      </c>
      <c r="H23" s="12">
        <v>5005</v>
      </c>
      <c r="I23" s="12">
        <v>5005</v>
      </c>
      <c r="J23" s="12">
        <v>5005</v>
      </c>
      <c r="K23" s="12">
        <v>5005</v>
      </c>
      <c r="L23" s="12">
        <f t="shared" si="1"/>
        <v>59014.340799999998</v>
      </c>
    </row>
    <row r="24" spans="1:15" ht="30">
      <c r="A24" s="21"/>
      <c r="B24" s="21"/>
      <c r="C24" s="21"/>
      <c r="D24" s="7" t="s">
        <v>10</v>
      </c>
      <c r="E24" s="12">
        <v>2044.9804899999999</v>
      </c>
      <c r="F24" s="12">
        <v>734.66371000000004</v>
      </c>
      <c r="G24" s="12"/>
      <c r="H24" s="12"/>
      <c r="I24" s="12"/>
      <c r="J24" s="12"/>
      <c r="K24" s="12"/>
      <c r="L24" s="12">
        <f t="shared" si="1"/>
        <v>2779.6441999999997</v>
      </c>
    </row>
    <row r="25" spans="1:15" ht="30">
      <c r="A25" s="21"/>
      <c r="B25" s="21"/>
      <c r="C25" s="21"/>
      <c r="D25" s="7" t="s">
        <v>9</v>
      </c>
      <c r="E25" s="12">
        <v>23492.276000000002</v>
      </c>
      <c r="F25" s="12">
        <v>72731.707299999995</v>
      </c>
      <c r="G25" s="12"/>
      <c r="H25" s="12"/>
      <c r="I25" s="12"/>
      <c r="J25" s="12"/>
      <c r="K25" s="12"/>
      <c r="L25" s="12">
        <f t="shared" si="1"/>
        <v>96223.983299999993</v>
      </c>
    </row>
    <row r="26" spans="1:15">
      <c r="A26" s="21"/>
      <c r="B26" s="21"/>
      <c r="C26" s="21"/>
      <c r="D26" s="7" t="s">
        <v>11</v>
      </c>
      <c r="E26" s="18">
        <v>461.02767</v>
      </c>
      <c r="F26" s="12"/>
      <c r="G26" s="13"/>
      <c r="H26" s="13"/>
      <c r="I26" s="13"/>
      <c r="J26" s="13"/>
      <c r="K26" s="13"/>
      <c r="L26" s="12">
        <f t="shared" si="1"/>
        <v>461.02767</v>
      </c>
    </row>
    <row r="27" spans="1:15">
      <c r="A27" s="21" t="s">
        <v>13</v>
      </c>
      <c r="B27" s="21" t="s">
        <v>19</v>
      </c>
      <c r="C27" s="21" t="s">
        <v>26</v>
      </c>
      <c r="D27" s="9" t="s">
        <v>7</v>
      </c>
      <c r="E27" s="13">
        <f>SUM(E28:E30)</f>
        <v>100000</v>
      </c>
      <c r="F27" s="13">
        <f>SUM(F28:F30)</f>
        <v>100000</v>
      </c>
      <c r="G27" s="13">
        <f>SUM(G28:G30)</f>
        <v>0</v>
      </c>
      <c r="H27" s="13">
        <v>0</v>
      </c>
      <c r="I27" s="13">
        <v>0</v>
      </c>
      <c r="J27" s="13">
        <v>0</v>
      </c>
      <c r="K27" s="13">
        <v>0</v>
      </c>
      <c r="L27" s="13">
        <f>SUM(E27:K27)</f>
        <v>200000</v>
      </c>
    </row>
    <row r="28" spans="1:15">
      <c r="A28" s="21"/>
      <c r="B28" s="21"/>
      <c r="C28" s="21"/>
      <c r="D28" s="7" t="s">
        <v>8</v>
      </c>
      <c r="E28" s="12">
        <v>3850</v>
      </c>
      <c r="F28" s="12">
        <v>30032.027580000002</v>
      </c>
      <c r="G28" s="12"/>
      <c r="H28" s="12"/>
      <c r="I28" s="12"/>
      <c r="J28" s="12"/>
      <c r="K28" s="12"/>
      <c r="L28" s="12">
        <f>E28+F28+G28+H28+K28</f>
        <v>33882.027580000002</v>
      </c>
    </row>
    <row r="29" spans="1:15" ht="30">
      <c r="A29" s="21"/>
      <c r="B29" s="21"/>
      <c r="C29" s="21"/>
      <c r="D29" s="7" t="s">
        <v>10</v>
      </c>
      <c r="E29" s="12">
        <v>7690</v>
      </c>
      <c r="F29" s="12">
        <v>699.67971999999997</v>
      </c>
      <c r="G29" s="12"/>
      <c r="H29" s="12"/>
      <c r="I29" s="12"/>
      <c r="J29" s="12"/>
      <c r="K29" s="12"/>
      <c r="L29" s="12">
        <f t="shared" ref="L29:L30" si="3">E29+F29+G29+H29+K29</f>
        <v>8389.6797200000001</v>
      </c>
    </row>
    <row r="30" spans="1:15" ht="30">
      <c r="A30" s="21"/>
      <c r="B30" s="21"/>
      <c r="C30" s="21"/>
      <c r="D30" s="7" t="s">
        <v>9</v>
      </c>
      <c r="E30" s="12">
        <v>88460</v>
      </c>
      <c r="F30" s="12">
        <v>69268.292700000005</v>
      </c>
      <c r="G30" s="12"/>
      <c r="H30" s="12"/>
      <c r="I30" s="12"/>
      <c r="J30" s="12"/>
      <c r="K30" s="12"/>
      <c r="L30" s="12">
        <f t="shared" si="3"/>
        <v>157728.29269999999</v>
      </c>
    </row>
    <row r="31" spans="1:15">
      <c r="A31" s="21"/>
      <c r="B31" s="21"/>
      <c r="C31" s="21"/>
      <c r="D31" s="7" t="s">
        <v>11</v>
      </c>
      <c r="E31" s="13">
        <v>0</v>
      </c>
      <c r="F31" s="12"/>
      <c r="G31" s="12"/>
      <c r="H31" s="12"/>
      <c r="I31" s="12"/>
      <c r="J31" s="12"/>
      <c r="K31" s="12"/>
      <c r="L31" s="12">
        <f t="shared" ref="L31" si="4">E31+F31+G31+H31+K31</f>
        <v>0</v>
      </c>
    </row>
    <row r="32" spans="1:15">
      <c r="A32" s="14"/>
      <c r="B32" s="14"/>
      <c r="C32" s="14"/>
      <c r="D32" s="14"/>
      <c r="E32" s="15"/>
      <c r="F32" s="16"/>
      <c r="G32" s="16"/>
      <c r="H32" s="16"/>
      <c r="I32" s="16"/>
      <c r="J32" s="16"/>
      <c r="K32" s="16"/>
      <c r="L32" s="16"/>
    </row>
    <row r="33" spans="1:12" ht="15.75">
      <c r="A33" s="17"/>
      <c r="B33" s="17"/>
      <c r="C33" s="17"/>
      <c r="D33" s="17"/>
      <c r="K33" s="28"/>
      <c r="L33" s="28"/>
    </row>
    <row r="34" spans="1:12" ht="15.75">
      <c r="A34" s="27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</sheetData>
  <mergeCells count="27">
    <mergeCell ref="A35:L35"/>
    <mergeCell ref="A34:L34"/>
    <mergeCell ref="K33:L33"/>
    <mergeCell ref="A17:A21"/>
    <mergeCell ref="B17:B21"/>
    <mergeCell ref="C17:C21"/>
    <mergeCell ref="B27:B31"/>
    <mergeCell ref="A22:A26"/>
    <mergeCell ref="B22:B26"/>
    <mergeCell ref="C22:C26"/>
    <mergeCell ref="C27:C31"/>
    <mergeCell ref="A27:A31"/>
    <mergeCell ref="H4:L4"/>
    <mergeCell ref="H3:L3"/>
    <mergeCell ref="H1:L1"/>
    <mergeCell ref="H2:L2"/>
    <mergeCell ref="C14:C15"/>
    <mergeCell ref="A10:L10"/>
    <mergeCell ref="E5:L6"/>
    <mergeCell ref="A9:L9"/>
    <mergeCell ref="A11:L11"/>
    <mergeCell ref="A13:C13"/>
    <mergeCell ref="D13:L13"/>
    <mergeCell ref="D14:D15"/>
    <mergeCell ref="E14:L14"/>
    <mergeCell ref="A14:A15"/>
    <mergeCell ref="B14:B15"/>
  </mergeCells>
  <phoneticPr fontId="0" type="noConversion"/>
  <printOptions horizontalCentered="1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1.10.2018</vt:lpstr>
      <vt:lpstr>Лист1</vt:lpstr>
      <vt:lpstr>'1.10.2018'!Область_печати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Юдаев</dc:creator>
  <cp:lastModifiedBy>Кечкин</cp:lastModifiedBy>
  <cp:lastPrinted>2020-01-09T11:44:42Z</cp:lastPrinted>
  <dcterms:created xsi:type="dcterms:W3CDTF">2015-03-23T08:21:32Z</dcterms:created>
  <dcterms:modified xsi:type="dcterms:W3CDTF">2020-03-31T13:02:08Z</dcterms:modified>
</cp:coreProperties>
</file>